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W:\"/>
    </mc:Choice>
  </mc:AlternateContent>
  <xr:revisionPtr revIDLastSave="0" documentId="8_{F3557968-AADD-4832-AEAE-A152FE9C8EE7}" xr6:coauthVersionLast="47" xr6:coauthVersionMax="47" xr10:uidLastSave="{00000000-0000-0000-0000-000000000000}"/>
  <bookViews>
    <workbookView xWindow="-120" yWindow="-120" windowWidth="29040" windowHeight="15840" xr2:uid="{00000000-000D-0000-FFFF-FFFF00000000}"/>
  </bookViews>
  <sheets>
    <sheet name="Cover Sheet" sheetId="1" r:id="rId1"/>
    <sheet name="Budgeting Planner" sheetId="2" r:id="rId2"/>
    <sheet name="Budget vs. Actual" sheetId="5" r:id="rId3"/>
    <sheet name="Mortgage Calculator" sheetId="6" r:id="rId4"/>
    <sheet name="Chart of Accounts"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6" l="1"/>
  <c r="G11" i="6" l="1"/>
  <c r="L12" i="6" l="1"/>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11" i="6"/>
  <c r="M11" i="6" s="1"/>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M43" i="6" s="1"/>
  <c r="G44" i="6"/>
  <c r="G45" i="6"/>
  <c r="G46" i="6"/>
  <c r="G47" i="6"/>
  <c r="G48" i="6"/>
  <c r="G49" i="6"/>
  <c r="G50" i="6"/>
  <c r="G51" i="6"/>
  <c r="G52" i="6"/>
  <c r="G53" i="6"/>
  <c r="G54" i="6"/>
  <c r="G55" i="6"/>
  <c r="G56" i="6"/>
  <c r="G57" i="6"/>
  <c r="G58" i="6"/>
  <c r="G59" i="6"/>
  <c r="M59" i="6" s="1"/>
  <c r="G60" i="6"/>
  <c r="G61" i="6"/>
  <c r="G62" i="6"/>
  <c r="G63" i="6"/>
  <c r="G64" i="6"/>
  <c r="G65" i="6"/>
  <c r="G66" i="6"/>
  <c r="G67" i="6"/>
  <c r="G68" i="6"/>
  <c r="G69" i="6"/>
  <c r="G70" i="6"/>
  <c r="G71" i="6"/>
  <c r="G72" i="6"/>
  <c r="G73" i="6"/>
  <c r="G74" i="6"/>
  <c r="G75" i="6"/>
  <c r="M75" i="6" s="1"/>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M107" i="6" s="1"/>
  <c r="G108" i="6"/>
  <c r="G109" i="6"/>
  <c r="G110" i="6"/>
  <c r="G111" i="6"/>
  <c r="G112" i="6"/>
  <c r="G113" i="6"/>
  <c r="G114" i="6"/>
  <c r="G115" i="6"/>
  <c r="G116" i="6"/>
  <c r="G117" i="6"/>
  <c r="G118" i="6"/>
  <c r="G119" i="6"/>
  <c r="G120" i="6"/>
  <c r="G121" i="6"/>
  <c r="G122" i="6"/>
  <c r="G123" i="6"/>
  <c r="M123" i="6" s="1"/>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M155" i="6" s="1"/>
  <c r="G156" i="6"/>
  <c r="G157" i="6"/>
  <c r="G158" i="6"/>
  <c r="G159" i="6"/>
  <c r="G160" i="6"/>
  <c r="G161" i="6"/>
  <c r="G162" i="6"/>
  <c r="G163" i="6"/>
  <c r="G164" i="6"/>
  <c r="G165" i="6"/>
  <c r="G166" i="6"/>
  <c r="G167" i="6"/>
  <c r="G168" i="6"/>
  <c r="G169" i="6"/>
  <c r="G170" i="6"/>
  <c r="G171" i="6"/>
  <c r="M171" i="6" s="1"/>
  <c r="G172" i="6"/>
  <c r="G173" i="6"/>
  <c r="G174" i="6"/>
  <c r="G175" i="6"/>
  <c r="G176" i="6"/>
  <c r="G177" i="6"/>
  <c r="G178" i="6"/>
  <c r="G179" i="6"/>
  <c r="G180" i="6"/>
  <c r="G181" i="6"/>
  <c r="G182" i="6"/>
  <c r="G183" i="6"/>
  <c r="G184" i="6"/>
  <c r="G185" i="6"/>
  <c r="G186" i="6"/>
  <c r="G187" i="6"/>
  <c r="M187" i="6" s="1"/>
  <c r="G188" i="6"/>
  <c r="G189" i="6"/>
  <c r="G190" i="6"/>
  <c r="G191" i="6"/>
  <c r="G192" i="6"/>
  <c r="G193" i="6"/>
  <c r="G194" i="6"/>
  <c r="G195" i="6"/>
  <c r="G196" i="6"/>
  <c r="G197" i="6"/>
  <c r="G198" i="6"/>
  <c r="G199" i="6"/>
  <c r="G200" i="6"/>
  <c r="G201" i="6"/>
  <c r="G202" i="6"/>
  <c r="G203" i="6"/>
  <c r="M203" i="6" s="1"/>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M235" i="6" s="1"/>
  <c r="G236" i="6"/>
  <c r="G237" i="6"/>
  <c r="G238" i="6"/>
  <c r="G239" i="6"/>
  <c r="G240" i="6"/>
  <c r="G241" i="6"/>
  <c r="G242" i="6"/>
  <c r="G243" i="6"/>
  <c r="G244" i="6"/>
  <c r="G245" i="6"/>
  <c r="G246" i="6"/>
  <c r="G247" i="6"/>
  <c r="G248" i="6"/>
  <c r="G249" i="6"/>
  <c r="G250" i="6"/>
  <c r="G251" i="6"/>
  <c r="M251" i="6" s="1"/>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M283" i="6" s="1"/>
  <c r="G284" i="6"/>
  <c r="G285" i="6"/>
  <c r="G286" i="6"/>
  <c r="G287" i="6"/>
  <c r="G288" i="6"/>
  <c r="G289" i="6"/>
  <c r="G290" i="6"/>
  <c r="G291" i="6"/>
  <c r="G292" i="6"/>
  <c r="G293" i="6"/>
  <c r="G294" i="6"/>
  <c r="G295" i="6"/>
  <c r="G296" i="6"/>
  <c r="G297" i="6"/>
  <c r="G298" i="6"/>
  <c r="G299" i="6"/>
  <c r="M299" i="6" s="1"/>
  <c r="G300" i="6"/>
  <c r="G301" i="6"/>
  <c r="G302" i="6"/>
  <c r="G303" i="6"/>
  <c r="G304" i="6"/>
  <c r="G305" i="6"/>
  <c r="G306" i="6"/>
  <c r="G307" i="6"/>
  <c r="G308" i="6"/>
  <c r="G309" i="6"/>
  <c r="G310" i="6"/>
  <c r="G311" i="6"/>
  <c r="G312" i="6"/>
  <c r="G313" i="6"/>
  <c r="G314" i="6"/>
  <c r="G315" i="6"/>
  <c r="M315" i="6" s="1"/>
  <c r="G316" i="6"/>
  <c r="G317" i="6"/>
  <c r="G318" i="6"/>
  <c r="G319" i="6"/>
  <c r="G320" i="6"/>
  <c r="G321" i="6"/>
  <c r="G322" i="6"/>
  <c r="G323" i="6"/>
  <c r="G324" i="6"/>
  <c r="G325" i="6"/>
  <c r="G326" i="6"/>
  <c r="G327" i="6"/>
  <c r="G328" i="6"/>
  <c r="G329" i="6"/>
  <c r="G330" i="6"/>
  <c r="G331" i="6"/>
  <c r="M331" i="6" s="1"/>
  <c r="G332" i="6"/>
  <c r="G333" i="6"/>
  <c r="G334" i="6"/>
  <c r="G335" i="6"/>
  <c r="G336" i="6"/>
  <c r="G337" i="6"/>
  <c r="G338" i="6"/>
  <c r="G339" i="6"/>
  <c r="G340" i="6"/>
  <c r="G341" i="6"/>
  <c r="G342" i="6"/>
  <c r="G343" i="6"/>
  <c r="G344" i="6"/>
  <c r="G345" i="6"/>
  <c r="G346" i="6"/>
  <c r="G347" i="6"/>
  <c r="G348" i="6"/>
  <c r="G349" i="6"/>
  <c r="G350" i="6"/>
  <c r="G351" i="6"/>
  <c r="G352" i="6"/>
  <c r="G353" i="6"/>
  <c r="G354" i="6"/>
  <c r="M354" i="6" s="1"/>
  <c r="G355" i="6"/>
  <c r="M355" i="6" s="1"/>
  <c r="G356" i="6"/>
  <c r="G357" i="6"/>
  <c r="G358" i="6"/>
  <c r="G359" i="6"/>
  <c r="G360" i="6"/>
  <c r="G361" i="6"/>
  <c r="G362" i="6"/>
  <c r="G363" i="6"/>
  <c r="G364" i="6"/>
  <c r="G365" i="6"/>
  <c r="G366" i="6"/>
  <c r="G367" i="6"/>
  <c r="G368" i="6"/>
  <c r="G369" i="6"/>
  <c r="G370" i="6"/>
  <c r="F11" i="6"/>
  <c r="H11" i="6" s="1"/>
  <c r="I11" i="6" s="1"/>
  <c r="J11" i="6" s="1"/>
  <c r="M305" i="6" l="1"/>
  <c r="M297" i="6"/>
  <c r="M289" i="6"/>
  <c r="M281" i="6"/>
  <c r="M273" i="6"/>
  <c r="M265" i="6"/>
  <c r="M257" i="6"/>
  <c r="M249" i="6"/>
  <c r="M241" i="6"/>
  <c r="M233" i="6"/>
  <c r="M225" i="6"/>
  <c r="M217" i="6"/>
  <c r="M209" i="6"/>
  <c r="M201" i="6"/>
  <c r="M193" i="6"/>
  <c r="M185" i="6"/>
  <c r="M177" i="6"/>
  <c r="M169" i="6"/>
  <c r="M161" i="6"/>
  <c r="M153" i="6"/>
  <c r="M145" i="6"/>
  <c r="M137" i="6"/>
  <c r="M129" i="6"/>
  <c r="M121" i="6"/>
  <c r="M113" i="6"/>
  <c r="M105" i="6"/>
  <c r="M97" i="6"/>
  <c r="M89" i="6"/>
  <c r="M81" i="6"/>
  <c r="M73" i="6"/>
  <c r="M65" i="6"/>
  <c r="M57" i="6"/>
  <c r="M49" i="6"/>
  <c r="M41" i="6"/>
  <c r="M33" i="6"/>
  <c r="M25" i="6"/>
  <c r="M17" i="6"/>
  <c r="M364" i="6"/>
  <c r="M348" i="6"/>
  <c r="M332" i="6"/>
  <c r="M316" i="6"/>
  <c r="M300" i="6"/>
  <c r="M284" i="6"/>
  <c r="M268" i="6"/>
  <c r="M252" i="6"/>
  <c r="M236" i="6"/>
  <c r="M220" i="6"/>
  <c r="M212" i="6"/>
  <c r="M204" i="6"/>
  <c r="M196" i="6"/>
  <c r="M180" i="6"/>
  <c r="M172" i="6"/>
  <c r="M164" i="6"/>
  <c r="M156" i="6"/>
  <c r="M148" i="6"/>
  <c r="M140" i="6"/>
  <c r="M132" i="6"/>
  <c r="M124" i="6"/>
  <c r="M116" i="6"/>
  <c r="M108" i="6"/>
  <c r="M100" i="6"/>
  <c r="M92" i="6"/>
  <c r="M84" i="6"/>
  <c r="M76" i="6"/>
  <c r="M68" i="6"/>
  <c r="M60" i="6"/>
  <c r="M52" i="6"/>
  <c r="M44" i="6"/>
  <c r="M36" i="6"/>
  <c r="M28" i="6"/>
  <c r="M12" i="6"/>
  <c r="M363" i="6"/>
  <c r="M347" i="6"/>
  <c r="M339" i="6"/>
  <c r="M323" i="6"/>
  <c r="M307" i="6"/>
  <c r="M291" i="6"/>
  <c r="M275" i="6"/>
  <c r="M267" i="6"/>
  <c r="M259" i="6"/>
  <c r="M243" i="6"/>
  <c r="M227" i="6"/>
  <c r="M219" i="6"/>
  <c r="M211" i="6"/>
  <c r="M195" i="6"/>
  <c r="M179" i="6"/>
  <c r="M163" i="6"/>
  <c r="M147" i="6"/>
  <c r="M139" i="6"/>
  <c r="M131" i="6"/>
  <c r="M115" i="6"/>
  <c r="M99" i="6"/>
  <c r="M91" i="6"/>
  <c r="M83" i="6"/>
  <c r="M67" i="6"/>
  <c r="M51" i="6"/>
  <c r="M35" i="6"/>
  <c r="M27" i="6"/>
  <c r="M19" i="6"/>
  <c r="M356" i="6"/>
  <c r="M340" i="6"/>
  <c r="M324" i="6"/>
  <c r="M308" i="6"/>
  <c r="M292" i="6"/>
  <c r="M276" i="6"/>
  <c r="M260" i="6"/>
  <c r="M244" i="6"/>
  <c r="M228" i="6"/>
  <c r="M188" i="6"/>
  <c r="M20" i="6"/>
  <c r="M368" i="6"/>
  <c r="M360" i="6"/>
  <c r="M352" i="6"/>
  <c r="M344" i="6"/>
  <c r="M336" i="6"/>
  <c r="M328" i="6"/>
  <c r="M320" i="6"/>
  <c r="M312" i="6"/>
  <c r="M304" i="6"/>
  <c r="M296" i="6"/>
  <c r="M288" i="6"/>
  <c r="M280" i="6"/>
  <c r="M272" i="6"/>
  <c r="M264" i="6"/>
  <c r="M256" i="6"/>
  <c r="M248" i="6"/>
  <c r="M240" i="6"/>
  <c r="M232" i="6"/>
  <c r="M224" i="6"/>
  <c r="M216" i="6"/>
  <c r="M208" i="6"/>
  <c r="M200" i="6"/>
  <c r="M192" i="6"/>
  <c r="M184" i="6"/>
  <c r="M176" i="6"/>
  <c r="M168" i="6"/>
  <c r="M160" i="6"/>
  <c r="M152" i="6"/>
  <c r="M144" i="6"/>
  <c r="M136" i="6"/>
  <c r="M128" i="6"/>
  <c r="M120" i="6"/>
  <c r="M112" i="6"/>
  <c r="M104" i="6"/>
  <c r="M96" i="6"/>
  <c r="M88" i="6"/>
  <c r="M80" i="6"/>
  <c r="M72" i="6"/>
  <c r="M64" i="6"/>
  <c r="M56" i="6"/>
  <c r="M48" i="6"/>
  <c r="M40" i="6"/>
  <c r="M32" i="6"/>
  <c r="M24" i="6"/>
  <c r="M16" i="6"/>
  <c r="M370" i="6"/>
  <c r="M362" i="6"/>
  <c r="M346" i="6"/>
  <c r="M338" i="6"/>
  <c r="M330" i="6"/>
  <c r="M322" i="6"/>
  <c r="M314" i="6"/>
  <c r="M306" i="6"/>
  <c r="M298" i="6"/>
  <c r="M290" i="6"/>
  <c r="M282" i="6"/>
  <c r="M274" i="6"/>
  <c r="M266" i="6"/>
  <c r="M258" i="6"/>
  <c r="M250" i="6"/>
  <c r="M242" i="6"/>
  <c r="M234" i="6"/>
  <c r="M226" i="6"/>
  <c r="M218" i="6"/>
  <c r="M210" i="6"/>
  <c r="M202" i="6"/>
  <c r="M194" i="6"/>
  <c r="M186" i="6"/>
  <c r="M178" i="6"/>
  <c r="M170" i="6"/>
  <c r="M162" i="6"/>
  <c r="M154" i="6"/>
  <c r="M146" i="6"/>
  <c r="M138" i="6"/>
  <c r="M130" i="6"/>
  <c r="M122" i="6"/>
  <c r="M114" i="6"/>
  <c r="M106" i="6"/>
  <c r="M98" i="6"/>
  <c r="M90" i="6"/>
  <c r="M82" i="6"/>
  <c r="M74" i="6"/>
  <c r="M66" i="6"/>
  <c r="M58" i="6"/>
  <c r="M50" i="6"/>
  <c r="M42" i="6"/>
  <c r="M34" i="6"/>
  <c r="M26" i="6"/>
  <c r="M18" i="6"/>
  <c r="M353" i="6"/>
  <c r="M337" i="6"/>
  <c r="M321" i="6"/>
  <c r="M367" i="6"/>
  <c r="M359" i="6"/>
  <c r="M351" i="6"/>
  <c r="M343" i="6"/>
  <c r="M335" i="6"/>
  <c r="M327" i="6"/>
  <c r="M319" i="6"/>
  <c r="M311" i="6"/>
  <c r="M303" i="6"/>
  <c r="M295" i="6"/>
  <c r="M287" i="6"/>
  <c r="M279" i="6"/>
  <c r="M271" i="6"/>
  <c r="M263" i="6"/>
  <c r="M255" i="6"/>
  <c r="M247" i="6"/>
  <c r="M239" i="6"/>
  <c r="M231" i="6"/>
  <c r="M223" i="6"/>
  <c r="M215" i="6"/>
  <c r="M207" i="6"/>
  <c r="M199" i="6"/>
  <c r="M191" i="6"/>
  <c r="M183" i="6"/>
  <c r="M175" i="6"/>
  <c r="M167" i="6"/>
  <c r="M159" i="6"/>
  <c r="M151" i="6"/>
  <c r="M143" i="6"/>
  <c r="M135" i="6"/>
  <c r="M127" i="6"/>
  <c r="M119" i="6"/>
  <c r="M111" i="6"/>
  <c r="M103" i="6"/>
  <c r="M95" i="6"/>
  <c r="M87" i="6"/>
  <c r="M79" i="6"/>
  <c r="M71" i="6"/>
  <c r="M63" i="6"/>
  <c r="M55" i="6"/>
  <c r="M47" i="6"/>
  <c r="M39" i="6"/>
  <c r="M31" i="6"/>
  <c r="M23" i="6"/>
  <c r="M15" i="6"/>
  <c r="M369" i="6"/>
  <c r="M345" i="6"/>
  <c r="M313" i="6"/>
  <c r="M366" i="6"/>
  <c r="M358" i="6"/>
  <c r="M350" i="6"/>
  <c r="M342" i="6"/>
  <c r="M334" i="6"/>
  <c r="M326" i="6"/>
  <c r="M318" i="6"/>
  <c r="M310" i="6"/>
  <c r="M302" i="6"/>
  <c r="M294" i="6"/>
  <c r="M286" i="6"/>
  <c r="M278" i="6"/>
  <c r="M270" i="6"/>
  <c r="M262" i="6"/>
  <c r="M254" i="6"/>
  <c r="M246" i="6"/>
  <c r="M238" i="6"/>
  <c r="M230" i="6"/>
  <c r="M222" i="6"/>
  <c r="M214" i="6"/>
  <c r="M206" i="6"/>
  <c r="M198" i="6"/>
  <c r="M190" i="6"/>
  <c r="M182" i="6"/>
  <c r="M174" i="6"/>
  <c r="M166" i="6"/>
  <c r="M158" i="6"/>
  <c r="M150" i="6"/>
  <c r="M142" i="6"/>
  <c r="M134" i="6"/>
  <c r="M126" i="6"/>
  <c r="M118" i="6"/>
  <c r="M110" i="6"/>
  <c r="M102" i="6"/>
  <c r="M94" i="6"/>
  <c r="M86" i="6"/>
  <c r="M78" i="6"/>
  <c r="M70" i="6"/>
  <c r="M62" i="6"/>
  <c r="M54" i="6"/>
  <c r="M46" i="6"/>
  <c r="M38" i="6"/>
  <c r="M30" i="6"/>
  <c r="M22" i="6"/>
  <c r="M14" i="6"/>
  <c r="M361" i="6"/>
  <c r="M329" i="6"/>
  <c r="M365" i="6"/>
  <c r="M357" i="6"/>
  <c r="M349" i="6"/>
  <c r="M341" i="6"/>
  <c r="M333" i="6"/>
  <c r="M325" i="6"/>
  <c r="M317" i="6"/>
  <c r="M309" i="6"/>
  <c r="M301" i="6"/>
  <c r="M293" i="6"/>
  <c r="M285" i="6"/>
  <c r="M277" i="6"/>
  <c r="M269" i="6"/>
  <c r="M261" i="6"/>
  <c r="M253" i="6"/>
  <c r="M245" i="6"/>
  <c r="M237" i="6"/>
  <c r="M229" i="6"/>
  <c r="M221" i="6"/>
  <c r="M213" i="6"/>
  <c r="M205" i="6"/>
  <c r="M197" i="6"/>
  <c r="M189" i="6"/>
  <c r="M181" i="6"/>
  <c r="M173" i="6"/>
  <c r="M165" i="6"/>
  <c r="M157" i="6"/>
  <c r="M149" i="6"/>
  <c r="M141" i="6"/>
  <c r="M133" i="6"/>
  <c r="M125" i="6"/>
  <c r="M117" i="6"/>
  <c r="M109" i="6"/>
  <c r="M101" i="6"/>
  <c r="M93" i="6"/>
  <c r="M85" i="6"/>
  <c r="M77" i="6"/>
  <c r="M69" i="6"/>
  <c r="M61" i="6"/>
  <c r="M53" i="6"/>
  <c r="M45" i="6"/>
  <c r="M37" i="6"/>
  <c r="M29" i="6"/>
  <c r="M21" i="6"/>
  <c r="M13" i="6"/>
  <c r="F12" i="6"/>
  <c r="H12" i="6" s="1"/>
  <c r="E11" i="6"/>
  <c r="E12" i="6" s="1"/>
  <c r="E13" i="6" s="1"/>
  <c r="I12" i="6" l="1"/>
  <c r="J12" i="6" s="1"/>
  <c r="F13" i="6" s="1"/>
  <c r="H13" i="6" s="1"/>
  <c r="E14" i="6"/>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E107" i="6" s="1"/>
  <c r="E108" i="6" s="1"/>
  <c r="E109" i="6" s="1"/>
  <c r="E110" i="6" s="1"/>
  <c r="E111" i="6" s="1"/>
  <c r="E112" i="6" s="1"/>
  <c r="E113" i="6" s="1"/>
  <c r="E114" i="6" s="1"/>
  <c r="E115" i="6" s="1"/>
  <c r="E116" i="6" s="1"/>
  <c r="E117" i="6" s="1"/>
  <c r="E118" i="6" s="1"/>
  <c r="E119" i="6" s="1"/>
  <c r="E120" i="6" s="1"/>
  <c r="E121" i="6" s="1"/>
  <c r="E122" i="6" s="1"/>
  <c r="E123" i="6" s="1"/>
  <c r="E124" i="6" s="1"/>
  <c r="E125" i="6" s="1"/>
  <c r="E126" i="6" s="1"/>
  <c r="E127" i="6" s="1"/>
  <c r="E128" i="6" s="1"/>
  <c r="E129" i="6" s="1"/>
  <c r="E130" i="6" s="1"/>
  <c r="E131" i="6" s="1"/>
  <c r="E132" i="6" s="1"/>
  <c r="E133" i="6" s="1"/>
  <c r="E134" i="6" s="1"/>
  <c r="E135" i="6" s="1"/>
  <c r="E136" i="6" s="1"/>
  <c r="E137" i="6" s="1"/>
  <c r="E138" i="6" s="1"/>
  <c r="E139" i="6" s="1"/>
  <c r="E140" i="6" s="1"/>
  <c r="E141" i="6" s="1"/>
  <c r="E142" i="6" s="1"/>
  <c r="E143" i="6" s="1"/>
  <c r="E144" i="6" s="1"/>
  <c r="E145" i="6" s="1"/>
  <c r="E146" i="6" s="1"/>
  <c r="E147" i="6" s="1"/>
  <c r="E148" i="6" s="1"/>
  <c r="E149" i="6" s="1"/>
  <c r="E150" i="6" s="1"/>
  <c r="E151" i="6" s="1"/>
  <c r="E152" i="6" s="1"/>
  <c r="E153" i="6" s="1"/>
  <c r="E154" i="6" s="1"/>
  <c r="E155" i="6" s="1"/>
  <c r="E156" i="6" s="1"/>
  <c r="E157" i="6" s="1"/>
  <c r="E158" i="6" s="1"/>
  <c r="E159" i="6" s="1"/>
  <c r="E160" i="6" s="1"/>
  <c r="E161" i="6" s="1"/>
  <c r="E162" i="6" s="1"/>
  <c r="E163" i="6" s="1"/>
  <c r="E164" i="6" s="1"/>
  <c r="E165" i="6" s="1"/>
  <c r="E166" i="6" s="1"/>
  <c r="E167" i="6" s="1"/>
  <c r="E168" i="6" s="1"/>
  <c r="E169" i="6" s="1"/>
  <c r="E170" i="6" s="1"/>
  <c r="E171" i="6" s="1"/>
  <c r="E172" i="6" s="1"/>
  <c r="E173" i="6" s="1"/>
  <c r="E174" i="6" s="1"/>
  <c r="E175" i="6" s="1"/>
  <c r="E176" i="6" s="1"/>
  <c r="E177" i="6" s="1"/>
  <c r="E178" i="6" s="1"/>
  <c r="E179" i="6" s="1"/>
  <c r="E180" i="6" s="1"/>
  <c r="E181" i="6" s="1"/>
  <c r="E182" i="6" s="1"/>
  <c r="E183" i="6" s="1"/>
  <c r="E184" i="6" s="1"/>
  <c r="E185" i="6" s="1"/>
  <c r="E186" i="6" s="1"/>
  <c r="E187" i="6" s="1"/>
  <c r="E188" i="6" s="1"/>
  <c r="E189" i="6" s="1"/>
  <c r="E190" i="6" s="1"/>
  <c r="E191" i="6" s="1"/>
  <c r="E192" i="6" s="1"/>
  <c r="E193" i="6" s="1"/>
  <c r="E194" i="6" s="1"/>
  <c r="E195" i="6" s="1"/>
  <c r="E196" i="6" s="1"/>
  <c r="E197" i="6" s="1"/>
  <c r="E198" i="6" s="1"/>
  <c r="E199" i="6" s="1"/>
  <c r="E200" i="6" s="1"/>
  <c r="E201" i="6" s="1"/>
  <c r="E202" i="6" s="1"/>
  <c r="E203" i="6" s="1"/>
  <c r="E204" i="6" s="1"/>
  <c r="E205" i="6" s="1"/>
  <c r="E206" i="6" s="1"/>
  <c r="E207" i="6" s="1"/>
  <c r="E208" i="6" s="1"/>
  <c r="E209" i="6" s="1"/>
  <c r="E210" i="6" s="1"/>
  <c r="E211" i="6" s="1"/>
  <c r="E212" i="6" s="1"/>
  <c r="E213" i="6" s="1"/>
  <c r="E214" i="6" s="1"/>
  <c r="E215" i="6" s="1"/>
  <c r="E216" i="6" s="1"/>
  <c r="E217" i="6" s="1"/>
  <c r="E218" i="6" s="1"/>
  <c r="E219" i="6" s="1"/>
  <c r="E220" i="6" s="1"/>
  <c r="E221" i="6" s="1"/>
  <c r="E222" i="6" s="1"/>
  <c r="E223" i="6" s="1"/>
  <c r="E224" i="6" s="1"/>
  <c r="E225" i="6" s="1"/>
  <c r="E226" i="6" s="1"/>
  <c r="E227" i="6" s="1"/>
  <c r="E228" i="6" s="1"/>
  <c r="E229" i="6" s="1"/>
  <c r="E230" i="6" s="1"/>
  <c r="E231" i="6" s="1"/>
  <c r="E232" i="6" s="1"/>
  <c r="E233" i="6" s="1"/>
  <c r="E234" i="6" s="1"/>
  <c r="E235" i="6" s="1"/>
  <c r="E236" i="6" s="1"/>
  <c r="E237" i="6" s="1"/>
  <c r="E238" i="6" s="1"/>
  <c r="E239" i="6" s="1"/>
  <c r="E240" i="6" s="1"/>
  <c r="E241" i="6" s="1"/>
  <c r="E242" i="6" s="1"/>
  <c r="E243" i="6" s="1"/>
  <c r="E244" i="6" s="1"/>
  <c r="E245" i="6" s="1"/>
  <c r="E246" i="6" s="1"/>
  <c r="E247" i="6" s="1"/>
  <c r="E248" i="6" s="1"/>
  <c r="E249" i="6" s="1"/>
  <c r="E250" i="6" s="1"/>
  <c r="E251" i="6" s="1"/>
  <c r="E252" i="6" s="1"/>
  <c r="E253" i="6" s="1"/>
  <c r="E254" i="6" s="1"/>
  <c r="E255" i="6" s="1"/>
  <c r="E256" i="6" s="1"/>
  <c r="E257" i="6" s="1"/>
  <c r="E258" i="6" s="1"/>
  <c r="E259" i="6" s="1"/>
  <c r="E260" i="6" s="1"/>
  <c r="E261" i="6" s="1"/>
  <c r="E262" i="6" s="1"/>
  <c r="E263" i="6" s="1"/>
  <c r="E264" i="6" s="1"/>
  <c r="E265" i="6" s="1"/>
  <c r="E266" i="6" s="1"/>
  <c r="E267" i="6" s="1"/>
  <c r="E268" i="6" s="1"/>
  <c r="E269" i="6" s="1"/>
  <c r="E270" i="6" s="1"/>
  <c r="E271" i="6" s="1"/>
  <c r="E272" i="6" s="1"/>
  <c r="E273" i="6" s="1"/>
  <c r="E274" i="6" s="1"/>
  <c r="E275" i="6" s="1"/>
  <c r="E276" i="6" s="1"/>
  <c r="E277" i="6" s="1"/>
  <c r="E278" i="6" s="1"/>
  <c r="E279" i="6" s="1"/>
  <c r="E280" i="6" s="1"/>
  <c r="E281" i="6" s="1"/>
  <c r="E282" i="6" s="1"/>
  <c r="E283" i="6" s="1"/>
  <c r="E284" i="6" s="1"/>
  <c r="E285" i="6" s="1"/>
  <c r="E286" i="6" s="1"/>
  <c r="E287" i="6" s="1"/>
  <c r="E288" i="6" s="1"/>
  <c r="E289" i="6" s="1"/>
  <c r="E290" i="6" s="1"/>
  <c r="E291" i="6" s="1"/>
  <c r="E292" i="6" s="1"/>
  <c r="E293" i="6" s="1"/>
  <c r="E294" i="6" s="1"/>
  <c r="E295" i="6" s="1"/>
  <c r="E296" i="6" s="1"/>
  <c r="E297" i="6" s="1"/>
  <c r="E298" i="6" s="1"/>
  <c r="E299" i="6" s="1"/>
  <c r="E300" i="6" s="1"/>
  <c r="E301" i="6" s="1"/>
  <c r="E302" i="6" s="1"/>
  <c r="E303" i="6" s="1"/>
  <c r="E304" i="6" s="1"/>
  <c r="E305" i="6" s="1"/>
  <c r="E306" i="6" s="1"/>
  <c r="E307" i="6" s="1"/>
  <c r="E308" i="6" s="1"/>
  <c r="E309" i="6" s="1"/>
  <c r="E310" i="6" s="1"/>
  <c r="E311" i="6" s="1"/>
  <c r="E312" i="6" s="1"/>
  <c r="E313" i="6" s="1"/>
  <c r="E314" i="6" s="1"/>
  <c r="E315" i="6" s="1"/>
  <c r="E316" i="6" s="1"/>
  <c r="E317" i="6" s="1"/>
  <c r="E318" i="6" s="1"/>
  <c r="E319" i="6" s="1"/>
  <c r="E320" i="6" s="1"/>
  <c r="E321" i="6" s="1"/>
  <c r="E322" i="6" s="1"/>
  <c r="E323" i="6" s="1"/>
  <c r="E324" i="6" s="1"/>
  <c r="E325" i="6" s="1"/>
  <c r="E326" i="6" s="1"/>
  <c r="E327" i="6" s="1"/>
  <c r="E328" i="6" s="1"/>
  <c r="E329" i="6" s="1"/>
  <c r="E330" i="6" s="1"/>
  <c r="E331" i="6" s="1"/>
  <c r="E332" i="6" s="1"/>
  <c r="E333" i="6" s="1"/>
  <c r="E334" i="6" s="1"/>
  <c r="E335" i="6" s="1"/>
  <c r="E336" i="6" s="1"/>
  <c r="E337" i="6" s="1"/>
  <c r="E338" i="6" s="1"/>
  <c r="E339" i="6" s="1"/>
  <c r="E340" i="6" s="1"/>
  <c r="E341" i="6" s="1"/>
  <c r="E342" i="6" s="1"/>
  <c r="E343" i="6" s="1"/>
  <c r="E344" i="6" s="1"/>
  <c r="E345" i="6" s="1"/>
  <c r="E346" i="6" s="1"/>
  <c r="E347" i="6" s="1"/>
  <c r="E348" i="6" s="1"/>
  <c r="E349" i="6" s="1"/>
  <c r="E350" i="6" s="1"/>
  <c r="E351" i="6" s="1"/>
  <c r="E352" i="6" s="1"/>
  <c r="E353" i="6" s="1"/>
  <c r="E354" i="6" s="1"/>
  <c r="E355" i="6" s="1"/>
  <c r="E356" i="6" s="1"/>
  <c r="E357" i="6" s="1"/>
  <c r="E358" i="6" s="1"/>
  <c r="E359" i="6" s="1"/>
  <c r="E360" i="6" s="1"/>
  <c r="E361" i="6" s="1"/>
  <c r="E362" i="6" s="1"/>
  <c r="E363" i="6" s="1"/>
  <c r="E364" i="6" s="1"/>
  <c r="E365" i="6" s="1"/>
  <c r="E366" i="6" s="1"/>
  <c r="E367" i="6" s="1"/>
  <c r="E368" i="6" s="1"/>
  <c r="E369" i="6" s="1"/>
  <c r="E370" i="6" s="1"/>
  <c r="D11" i="6"/>
  <c r="D12" i="6" s="1"/>
  <c r="D13" i="6" s="1"/>
  <c r="D14" i="6" s="1"/>
  <c r="D15" i="6" s="1"/>
  <c r="D16" i="6" s="1"/>
  <c r="D17" i="6" s="1"/>
  <c r="D18" i="6" s="1"/>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D43" i="6" s="1"/>
  <c r="D44" i="6" s="1"/>
  <c r="D45" i="6" s="1"/>
  <c r="D46" i="6" s="1"/>
  <c r="D47" i="6" s="1"/>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38" i="6" s="1"/>
  <c r="D139"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D206" i="6" s="1"/>
  <c r="D207" i="6" s="1"/>
  <c r="D208" i="6" s="1"/>
  <c r="D209" i="6" s="1"/>
  <c r="D210" i="6" s="1"/>
  <c r="D211" i="6" s="1"/>
  <c r="D212" i="6" s="1"/>
  <c r="D213" i="6" s="1"/>
  <c r="D214" i="6" s="1"/>
  <c r="D215" i="6" s="1"/>
  <c r="D216" i="6" s="1"/>
  <c r="D217" i="6" s="1"/>
  <c r="D218" i="6" s="1"/>
  <c r="D219" i="6" s="1"/>
  <c r="D220" i="6" s="1"/>
  <c r="D221" i="6" s="1"/>
  <c r="D222" i="6" s="1"/>
  <c r="D223" i="6" s="1"/>
  <c r="D224" i="6" s="1"/>
  <c r="D225" i="6" s="1"/>
  <c r="D226" i="6" s="1"/>
  <c r="D227" i="6" s="1"/>
  <c r="D228" i="6" s="1"/>
  <c r="D229" i="6" s="1"/>
  <c r="D230" i="6" s="1"/>
  <c r="D231" i="6" s="1"/>
  <c r="D232" i="6" s="1"/>
  <c r="D233" i="6" s="1"/>
  <c r="D234" i="6" s="1"/>
  <c r="D235" i="6" s="1"/>
  <c r="D236" i="6" s="1"/>
  <c r="D237" i="6" s="1"/>
  <c r="D238" i="6" s="1"/>
  <c r="D239" i="6" s="1"/>
  <c r="D240" i="6" s="1"/>
  <c r="D241" i="6" s="1"/>
  <c r="D242" i="6" s="1"/>
  <c r="D243" i="6" s="1"/>
  <c r="D244" i="6" s="1"/>
  <c r="D245" i="6" s="1"/>
  <c r="D246" i="6" s="1"/>
  <c r="D247" i="6" s="1"/>
  <c r="D248" i="6" s="1"/>
  <c r="D249" i="6" s="1"/>
  <c r="D250" i="6" s="1"/>
  <c r="D251" i="6" s="1"/>
  <c r="D252" i="6" s="1"/>
  <c r="D253" i="6" s="1"/>
  <c r="D254" i="6" s="1"/>
  <c r="D255" i="6" s="1"/>
  <c r="D256" i="6" s="1"/>
  <c r="D257" i="6" s="1"/>
  <c r="D258" i="6" s="1"/>
  <c r="D259" i="6" s="1"/>
  <c r="D260" i="6" s="1"/>
  <c r="D261" i="6" s="1"/>
  <c r="D262" i="6" s="1"/>
  <c r="D263" i="6" s="1"/>
  <c r="D264" i="6" s="1"/>
  <c r="D265" i="6" s="1"/>
  <c r="D266" i="6" s="1"/>
  <c r="D267" i="6" s="1"/>
  <c r="D268" i="6" s="1"/>
  <c r="D269" i="6" s="1"/>
  <c r="D270" i="6" s="1"/>
  <c r="D271" i="6" s="1"/>
  <c r="D272" i="6" s="1"/>
  <c r="D273" i="6" s="1"/>
  <c r="D274" i="6" s="1"/>
  <c r="D275" i="6" s="1"/>
  <c r="D276" i="6" s="1"/>
  <c r="D277" i="6" s="1"/>
  <c r="D278" i="6" s="1"/>
  <c r="D279" i="6" s="1"/>
  <c r="D280" i="6" s="1"/>
  <c r="D281" i="6" s="1"/>
  <c r="D282" i="6" s="1"/>
  <c r="D283" i="6" s="1"/>
  <c r="D284" i="6" s="1"/>
  <c r="D285" i="6" s="1"/>
  <c r="D286" i="6" s="1"/>
  <c r="D287" i="6" s="1"/>
  <c r="D288" i="6" s="1"/>
  <c r="D289" i="6" s="1"/>
  <c r="D290" i="6" s="1"/>
  <c r="D291" i="6" s="1"/>
  <c r="D292" i="6" s="1"/>
  <c r="D293" i="6" s="1"/>
  <c r="D294" i="6" s="1"/>
  <c r="D295" i="6" s="1"/>
  <c r="D296" i="6" s="1"/>
  <c r="D297" i="6" s="1"/>
  <c r="D298" i="6" s="1"/>
  <c r="D299" i="6" s="1"/>
  <c r="D300" i="6" s="1"/>
  <c r="D301" i="6" s="1"/>
  <c r="D302" i="6" s="1"/>
  <c r="D303" i="6" s="1"/>
  <c r="D304" i="6" s="1"/>
  <c r="D305" i="6" s="1"/>
  <c r="D306" i="6" s="1"/>
  <c r="D307" i="6" s="1"/>
  <c r="D308" i="6" s="1"/>
  <c r="D309" i="6" s="1"/>
  <c r="D310" i="6" s="1"/>
  <c r="D311" i="6" s="1"/>
  <c r="D312" i="6" s="1"/>
  <c r="D313" i="6" s="1"/>
  <c r="D314" i="6" s="1"/>
  <c r="D315" i="6" s="1"/>
  <c r="D316" i="6" s="1"/>
  <c r="D317" i="6" s="1"/>
  <c r="D318" i="6" s="1"/>
  <c r="D319" i="6" s="1"/>
  <c r="D320" i="6" s="1"/>
  <c r="D321" i="6" s="1"/>
  <c r="D322" i="6" s="1"/>
  <c r="D323" i="6" s="1"/>
  <c r="D324" i="6" s="1"/>
  <c r="D325" i="6" s="1"/>
  <c r="D326" i="6" s="1"/>
  <c r="D327" i="6" s="1"/>
  <c r="D328" i="6" s="1"/>
  <c r="D329" i="6" s="1"/>
  <c r="D330" i="6" s="1"/>
  <c r="D331" i="6" s="1"/>
  <c r="D332" i="6" s="1"/>
  <c r="D333" i="6" s="1"/>
  <c r="D334" i="6" s="1"/>
  <c r="D335" i="6" s="1"/>
  <c r="D336" i="6" s="1"/>
  <c r="D337" i="6" s="1"/>
  <c r="D338" i="6" s="1"/>
  <c r="D339" i="6" s="1"/>
  <c r="D340" i="6" s="1"/>
  <c r="D341" i="6" s="1"/>
  <c r="D342" i="6" s="1"/>
  <c r="D343" i="6" s="1"/>
  <c r="D344" i="6" s="1"/>
  <c r="D345" i="6" s="1"/>
  <c r="D346" i="6" s="1"/>
  <c r="D347" i="6" s="1"/>
  <c r="D348" i="6" s="1"/>
  <c r="D349" i="6" s="1"/>
  <c r="D350" i="6" s="1"/>
  <c r="D351" i="6" s="1"/>
  <c r="D352" i="6" s="1"/>
  <c r="D353" i="6" s="1"/>
  <c r="D354" i="6" s="1"/>
  <c r="D355" i="6" s="1"/>
  <c r="D356" i="6" s="1"/>
  <c r="D357" i="6" s="1"/>
  <c r="D358" i="6" s="1"/>
  <c r="D359" i="6" s="1"/>
  <c r="D360" i="6" s="1"/>
  <c r="D361" i="6" s="1"/>
  <c r="D362" i="6" s="1"/>
  <c r="D363" i="6" s="1"/>
  <c r="D364" i="6" s="1"/>
  <c r="D365" i="6" s="1"/>
  <c r="D366" i="6" s="1"/>
  <c r="D367" i="6" s="1"/>
  <c r="D368" i="6" s="1"/>
  <c r="D369" i="6" s="1"/>
  <c r="D370" i="6" s="1"/>
  <c r="I13" i="6" l="1"/>
  <c r="J13" i="6" s="1"/>
  <c r="F14" i="6" s="1"/>
  <c r="H14" i="6" s="1"/>
  <c r="D103" i="5"/>
  <c r="E103" i="5"/>
  <c r="F103" i="5"/>
  <c r="G103" i="5"/>
  <c r="H103" i="5"/>
  <c r="I103" i="5"/>
  <c r="J103" i="5"/>
  <c r="K103" i="5"/>
  <c r="L103" i="5"/>
  <c r="M103" i="5"/>
  <c r="N103" i="5"/>
  <c r="C103" i="5"/>
  <c r="C88" i="5"/>
  <c r="D88" i="5"/>
  <c r="E88" i="5"/>
  <c r="F88" i="5"/>
  <c r="G88" i="5"/>
  <c r="H88" i="5"/>
  <c r="I88" i="5"/>
  <c r="J88" i="5"/>
  <c r="K88" i="5"/>
  <c r="L88" i="5"/>
  <c r="M88" i="5"/>
  <c r="N88" i="5"/>
  <c r="D73" i="5"/>
  <c r="E73" i="5"/>
  <c r="F73" i="5"/>
  <c r="G73" i="5"/>
  <c r="H73" i="5"/>
  <c r="I73" i="5"/>
  <c r="J73" i="5"/>
  <c r="K73" i="5"/>
  <c r="L73" i="5"/>
  <c r="M73" i="5"/>
  <c r="N73" i="5"/>
  <c r="C73" i="5"/>
  <c r="D33" i="5"/>
  <c r="D106" i="5" s="1"/>
  <c r="E33" i="5"/>
  <c r="E106" i="5" s="1"/>
  <c r="F33" i="5"/>
  <c r="F106" i="5" s="1"/>
  <c r="G33" i="5"/>
  <c r="G106" i="5" s="1"/>
  <c r="H33" i="5"/>
  <c r="H106" i="5" s="1"/>
  <c r="I33" i="5"/>
  <c r="I106" i="5" s="1"/>
  <c r="J33" i="5"/>
  <c r="J106" i="5" s="1"/>
  <c r="K33" i="5"/>
  <c r="K106" i="5" s="1"/>
  <c r="L33" i="5"/>
  <c r="L106" i="5" s="1"/>
  <c r="M33" i="5"/>
  <c r="M106" i="5" s="1"/>
  <c r="N33" i="5"/>
  <c r="N106" i="5" s="1"/>
  <c r="C33" i="5"/>
  <c r="C106" i="5" s="1"/>
  <c r="C100" i="2"/>
  <c r="C104" i="5" s="1"/>
  <c r="D86" i="2"/>
  <c r="D89" i="5" s="1"/>
  <c r="E86" i="2"/>
  <c r="E89" i="5" s="1"/>
  <c r="F86" i="2"/>
  <c r="F89" i="5" s="1"/>
  <c r="G86" i="2"/>
  <c r="G89" i="5" s="1"/>
  <c r="H86" i="2"/>
  <c r="H89" i="5" s="1"/>
  <c r="I86" i="2"/>
  <c r="I89" i="5" s="1"/>
  <c r="J86" i="2"/>
  <c r="J89" i="5" s="1"/>
  <c r="K86" i="2"/>
  <c r="K89" i="5" s="1"/>
  <c r="L86" i="2"/>
  <c r="L89" i="5" s="1"/>
  <c r="M86" i="2"/>
  <c r="M89" i="5" s="1"/>
  <c r="N86" i="2"/>
  <c r="N89" i="5" s="1"/>
  <c r="C86" i="2"/>
  <c r="C89" i="5" s="1"/>
  <c r="D100" i="2"/>
  <c r="D104" i="5" s="1"/>
  <c r="E100" i="2"/>
  <c r="E104" i="5" s="1"/>
  <c r="F100" i="2"/>
  <c r="F104" i="5" s="1"/>
  <c r="G100" i="2"/>
  <c r="G104" i="5" s="1"/>
  <c r="H100" i="2"/>
  <c r="H104" i="5" s="1"/>
  <c r="I100" i="2"/>
  <c r="I104" i="5" s="1"/>
  <c r="J100" i="2"/>
  <c r="J104" i="5" s="1"/>
  <c r="K100" i="2"/>
  <c r="K104" i="5" s="1"/>
  <c r="L100" i="2"/>
  <c r="L104" i="5" s="1"/>
  <c r="M100" i="2"/>
  <c r="M104" i="5" s="1"/>
  <c r="N100" i="2"/>
  <c r="N104" i="5" s="1"/>
  <c r="D72" i="2"/>
  <c r="D74" i="5" s="1"/>
  <c r="E72" i="2"/>
  <c r="E74" i="5" s="1"/>
  <c r="F72" i="2"/>
  <c r="F74" i="5" s="1"/>
  <c r="G72" i="2"/>
  <c r="G74" i="5" s="1"/>
  <c r="H72" i="2"/>
  <c r="H74" i="5" s="1"/>
  <c r="I72" i="2"/>
  <c r="I74" i="5" s="1"/>
  <c r="J72" i="2"/>
  <c r="J74" i="5" s="1"/>
  <c r="K72" i="2"/>
  <c r="K74" i="5" s="1"/>
  <c r="L72" i="2"/>
  <c r="L74" i="5" s="1"/>
  <c r="M72" i="2"/>
  <c r="M74" i="5" s="1"/>
  <c r="N72" i="2"/>
  <c r="N74" i="5" s="1"/>
  <c r="C72" i="2"/>
  <c r="C74" i="5" s="1"/>
  <c r="D33" i="2"/>
  <c r="D34" i="5" s="1"/>
  <c r="E33" i="2"/>
  <c r="E34" i="5" s="1"/>
  <c r="F33" i="2"/>
  <c r="F34" i="5" s="1"/>
  <c r="G33" i="2"/>
  <c r="G34" i="5" s="1"/>
  <c r="H33" i="2"/>
  <c r="H34" i="5" s="1"/>
  <c r="I33" i="2"/>
  <c r="I34" i="5" s="1"/>
  <c r="J33" i="2"/>
  <c r="J34" i="5" s="1"/>
  <c r="K33" i="2"/>
  <c r="K34" i="5" s="1"/>
  <c r="L33" i="2"/>
  <c r="L34" i="5" s="1"/>
  <c r="M33" i="2"/>
  <c r="M34" i="5" s="1"/>
  <c r="N33" i="2"/>
  <c r="N34" i="5" s="1"/>
  <c r="C33" i="2"/>
  <c r="C34" i="5" s="1"/>
  <c r="M102" i="2" l="1"/>
  <c r="M107" i="5" s="1"/>
  <c r="E102" i="2"/>
  <c r="E107" i="5" s="1"/>
  <c r="L102" i="2"/>
  <c r="L107" i="5" s="1"/>
  <c r="D102" i="2"/>
  <c r="D107" i="5" s="1"/>
  <c r="K102" i="2"/>
  <c r="K107" i="5" s="1"/>
  <c r="J102" i="2"/>
  <c r="J107" i="5" s="1"/>
  <c r="I102" i="2"/>
  <c r="I107" i="5" s="1"/>
  <c r="H102" i="2"/>
  <c r="H107" i="5" s="1"/>
  <c r="C102" i="2"/>
  <c r="C107" i="5" s="1"/>
  <c r="G102" i="2"/>
  <c r="G107" i="5" s="1"/>
  <c r="N102" i="2"/>
  <c r="N107" i="5" s="1"/>
  <c r="F102" i="2"/>
  <c r="F107" i="5" s="1"/>
  <c r="I14" i="6"/>
  <c r="J14" i="6" s="1"/>
  <c r="F15" i="6" s="1"/>
  <c r="H15" i="6" s="1"/>
  <c r="Q69" i="5"/>
  <c r="S69" i="5" s="1"/>
  <c r="Q31" i="5"/>
  <c r="S31" i="5" s="1"/>
  <c r="I15" i="6" l="1"/>
  <c r="J15" i="6"/>
  <c r="F16" i="6" s="1"/>
  <c r="H16" i="6" s="1"/>
  <c r="B18" i="5"/>
  <c r="O18" i="5"/>
  <c r="B94" i="5"/>
  <c r="B95" i="5"/>
  <c r="B96" i="5"/>
  <c r="B97" i="5"/>
  <c r="B98" i="5"/>
  <c r="B99" i="5"/>
  <c r="B100" i="5"/>
  <c r="B101" i="5"/>
  <c r="B102" i="5"/>
  <c r="B93" i="5"/>
  <c r="B79" i="5"/>
  <c r="B80" i="5"/>
  <c r="B81" i="5"/>
  <c r="B82" i="5"/>
  <c r="B83" i="5"/>
  <c r="B84" i="5"/>
  <c r="B85" i="5"/>
  <c r="B86" i="5"/>
  <c r="B87" i="5"/>
  <c r="B7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38" i="5"/>
  <c r="B19" i="5"/>
  <c r="B20" i="5"/>
  <c r="B21" i="5"/>
  <c r="B22" i="5"/>
  <c r="B23" i="5"/>
  <c r="B24" i="5"/>
  <c r="B25" i="5"/>
  <c r="B26" i="5"/>
  <c r="B27" i="5"/>
  <c r="B28" i="5"/>
  <c r="B29" i="5"/>
  <c r="B30" i="5"/>
  <c r="B31" i="5"/>
  <c r="B32" i="5"/>
  <c r="O102" i="5"/>
  <c r="O101" i="5"/>
  <c r="O100" i="5"/>
  <c r="O99" i="5"/>
  <c r="O98" i="5"/>
  <c r="O97" i="5"/>
  <c r="O96" i="5"/>
  <c r="O95" i="5"/>
  <c r="O94" i="5"/>
  <c r="O93" i="5"/>
  <c r="A93" i="5"/>
  <c r="A94" i="5" s="1"/>
  <c r="A95" i="5" s="1"/>
  <c r="A96" i="5" s="1"/>
  <c r="A97" i="5" s="1"/>
  <c r="A98" i="5" s="1"/>
  <c r="A99" i="5" s="1"/>
  <c r="A100" i="5" s="1"/>
  <c r="A101" i="5" s="1"/>
  <c r="A102" i="5" s="1"/>
  <c r="O87" i="5"/>
  <c r="O86" i="5"/>
  <c r="O85" i="5"/>
  <c r="O84" i="5"/>
  <c r="O83" i="5"/>
  <c r="O82" i="5"/>
  <c r="O81" i="5"/>
  <c r="O80" i="5"/>
  <c r="O79" i="5"/>
  <c r="O78" i="5"/>
  <c r="A78" i="5"/>
  <c r="A79" i="5" s="1"/>
  <c r="A80" i="5" s="1"/>
  <c r="A81" i="5" s="1"/>
  <c r="A82" i="5" s="1"/>
  <c r="A83" i="5" s="1"/>
  <c r="A84" i="5" s="1"/>
  <c r="A85" i="5" s="1"/>
  <c r="A86" i="5" s="1"/>
  <c r="A87" i="5" s="1"/>
  <c r="O72" i="5"/>
  <c r="O71" i="5"/>
  <c r="O70"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A38" i="5"/>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O32" i="5"/>
  <c r="O30" i="5"/>
  <c r="O29" i="5"/>
  <c r="O28" i="5"/>
  <c r="O27" i="5"/>
  <c r="O26" i="5"/>
  <c r="O25" i="5"/>
  <c r="O24" i="5"/>
  <c r="O23" i="5"/>
  <c r="O22" i="5"/>
  <c r="O21" i="5"/>
  <c r="O20" i="5"/>
  <c r="O19" i="5"/>
  <c r="A18" i="5"/>
  <c r="A19" i="5" s="1"/>
  <c r="A20" i="5" s="1"/>
  <c r="A21" i="5" s="1"/>
  <c r="A22" i="5" s="1"/>
  <c r="A23" i="5" s="1"/>
  <c r="A24" i="5" s="1"/>
  <c r="A25" i="5" s="1"/>
  <c r="A26" i="5" s="1"/>
  <c r="A27" i="5" s="1"/>
  <c r="A28" i="5" s="1"/>
  <c r="A29" i="5" s="1"/>
  <c r="A30" i="5" s="1"/>
  <c r="A31" i="5" s="1"/>
  <c r="A32" i="5" s="1"/>
  <c r="I16" i="6" l="1"/>
  <c r="J16" i="6"/>
  <c r="F17" i="6" s="1"/>
  <c r="H17" i="6" s="1"/>
  <c r="O103" i="5"/>
  <c r="O73" i="5"/>
  <c r="O33" i="5"/>
  <c r="O88" i="5"/>
  <c r="O98" i="2"/>
  <c r="Q101" i="5" s="1"/>
  <c r="S101" i="5" s="1"/>
  <c r="O99" i="2"/>
  <c r="Q102" i="5" s="1"/>
  <c r="S102" i="5" s="1"/>
  <c r="O91" i="2"/>
  <c r="Q94" i="5" s="1"/>
  <c r="S94" i="5" s="1"/>
  <c r="O92" i="2"/>
  <c r="Q95" i="5" s="1"/>
  <c r="S95" i="5" s="1"/>
  <c r="O93" i="2"/>
  <c r="Q96" i="5" s="1"/>
  <c r="O94" i="2"/>
  <c r="Q97" i="5" s="1"/>
  <c r="S97" i="5" s="1"/>
  <c r="O95" i="2"/>
  <c r="Q98" i="5" s="1"/>
  <c r="S98" i="5" s="1"/>
  <c r="O96" i="2"/>
  <c r="Q99" i="5" s="1"/>
  <c r="S99" i="5" s="1"/>
  <c r="O97" i="2"/>
  <c r="Q100" i="5" s="1"/>
  <c r="S100" i="5" s="1"/>
  <c r="O90" i="2"/>
  <c r="Q93" i="5" s="1"/>
  <c r="S93" i="5" s="1"/>
  <c r="O85" i="2"/>
  <c r="Q87" i="5" s="1"/>
  <c r="S87" i="5" s="1"/>
  <c r="O77" i="2"/>
  <c r="Q79" i="5" s="1"/>
  <c r="S79" i="5" s="1"/>
  <c r="O78" i="2"/>
  <c r="Q80" i="5" s="1"/>
  <c r="S80" i="5" s="1"/>
  <c r="O79" i="2"/>
  <c r="Q81" i="5" s="1"/>
  <c r="S81" i="5" s="1"/>
  <c r="O80" i="2"/>
  <c r="Q82" i="5" s="1"/>
  <c r="S82" i="5" s="1"/>
  <c r="O81" i="2"/>
  <c r="Q83" i="5" s="1"/>
  <c r="S83" i="5" s="1"/>
  <c r="O82" i="2"/>
  <c r="Q84" i="5" s="1"/>
  <c r="S84" i="5" s="1"/>
  <c r="O83" i="2"/>
  <c r="Q85" i="5" s="1"/>
  <c r="S85" i="5" s="1"/>
  <c r="O84" i="2"/>
  <c r="Q86" i="5" s="1"/>
  <c r="S86" i="5" s="1"/>
  <c r="O76" i="2"/>
  <c r="Q78" i="5" s="1"/>
  <c r="O38" i="2"/>
  <c r="Q39" i="5" s="1"/>
  <c r="S39" i="5" s="1"/>
  <c r="O39" i="2"/>
  <c r="Q40" i="5" s="1"/>
  <c r="S40" i="5" s="1"/>
  <c r="O40" i="2"/>
  <c r="Q41" i="5" s="1"/>
  <c r="S41" i="5" s="1"/>
  <c r="O41" i="2"/>
  <c r="Q42" i="5" s="1"/>
  <c r="S42" i="5" s="1"/>
  <c r="O42" i="2"/>
  <c r="Q43" i="5" s="1"/>
  <c r="S43" i="5" s="1"/>
  <c r="O43" i="2"/>
  <c r="Q44" i="5" s="1"/>
  <c r="S44" i="5" s="1"/>
  <c r="O44" i="2"/>
  <c r="Q45" i="5" s="1"/>
  <c r="S45" i="5" s="1"/>
  <c r="O45" i="2"/>
  <c r="Q46" i="5" s="1"/>
  <c r="S46" i="5" s="1"/>
  <c r="O46" i="2"/>
  <c r="Q47" i="5" s="1"/>
  <c r="S47" i="5" s="1"/>
  <c r="O47" i="2"/>
  <c r="Q48" i="5" s="1"/>
  <c r="S48" i="5" s="1"/>
  <c r="O48" i="2"/>
  <c r="Q49" i="5" s="1"/>
  <c r="S49" i="5" s="1"/>
  <c r="O49" i="2"/>
  <c r="Q50" i="5" s="1"/>
  <c r="S50" i="5" s="1"/>
  <c r="O50" i="2"/>
  <c r="Q51" i="5" s="1"/>
  <c r="S51" i="5" s="1"/>
  <c r="O51" i="2"/>
  <c r="Q52" i="5" s="1"/>
  <c r="S52" i="5" s="1"/>
  <c r="O52" i="2"/>
  <c r="Q53" i="5" s="1"/>
  <c r="S53" i="5" s="1"/>
  <c r="O53" i="2"/>
  <c r="Q54" i="5" s="1"/>
  <c r="S54" i="5" s="1"/>
  <c r="O54" i="2"/>
  <c r="Q55" i="5" s="1"/>
  <c r="S55" i="5" s="1"/>
  <c r="O55" i="2"/>
  <c r="Q56" i="5" s="1"/>
  <c r="S56" i="5" s="1"/>
  <c r="O56" i="2"/>
  <c r="Q57" i="5" s="1"/>
  <c r="S57" i="5" s="1"/>
  <c r="O57" i="2"/>
  <c r="Q58" i="5" s="1"/>
  <c r="S58" i="5" s="1"/>
  <c r="O58" i="2"/>
  <c r="Q59" i="5" s="1"/>
  <c r="S59" i="5" s="1"/>
  <c r="O59" i="2"/>
  <c r="Q60" i="5" s="1"/>
  <c r="S60" i="5" s="1"/>
  <c r="O60" i="2"/>
  <c r="Q61" i="5" s="1"/>
  <c r="S61" i="5" s="1"/>
  <c r="O61" i="2"/>
  <c r="Q62" i="5" s="1"/>
  <c r="S62" i="5" s="1"/>
  <c r="O62" i="2"/>
  <c r="Q63" i="5" s="1"/>
  <c r="S63" i="5" s="1"/>
  <c r="O63" i="2"/>
  <c r="Q64" i="5" s="1"/>
  <c r="S64" i="5" s="1"/>
  <c r="O64" i="2"/>
  <c r="Q65" i="5" s="1"/>
  <c r="S65" i="5" s="1"/>
  <c r="O65" i="2"/>
  <c r="Q66" i="5" s="1"/>
  <c r="S66" i="5" s="1"/>
  <c r="O66" i="2"/>
  <c r="Q67" i="5" s="1"/>
  <c r="S67" i="5" s="1"/>
  <c r="O67" i="2"/>
  <c r="Q68" i="5" s="1"/>
  <c r="S68" i="5" s="1"/>
  <c r="O69" i="2"/>
  <c r="Q70" i="5" s="1"/>
  <c r="S70" i="5" s="1"/>
  <c r="O70" i="2"/>
  <c r="Q71" i="5" s="1"/>
  <c r="S71" i="5" s="1"/>
  <c r="O71" i="2"/>
  <c r="Q72" i="5" s="1"/>
  <c r="S72" i="5" s="1"/>
  <c r="O37" i="2"/>
  <c r="Q38" i="5" s="1"/>
  <c r="O19" i="2"/>
  <c r="O20" i="2"/>
  <c r="Q20" i="5" s="1"/>
  <c r="S20" i="5" s="1"/>
  <c r="O21" i="2"/>
  <c r="Q21" i="5" s="1"/>
  <c r="S21" i="5" s="1"/>
  <c r="O22" i="2"/>
  <c r="Q22" i="5" s="1"/>
  <c r="S22" i="5" s="1"/>
  <c r="O23" i="2"/>
  <c r="Q23" i="5" s="1"/>
  <c r="S23" i="5" s="1"/>
  <c r="O24" i="2"/>
  <c r="Q24" i="5" s="1"/>
  <c r="S24" i="5" s="1"/>
  <c r="O25" i="2"/>
  <c r="Q25" i="5" s="1"/>
  <c r="S25" i="5" s="1"/>
  <c r="O26" i="2"/>
  <c r="Q26" i="5" s="1"/>
  <c r="S26" i="5" s="1"/>
  <c r="O27" i="2"/>
  <c r="Q27" i="5" s="1"/>
  <c r="S27" i="5" s="1"/>
  <c r="O28" i="2"/>
  <c r="Q28" i="5" s="1"/>
  <c r="S28" i="5" s="1"/>
  <c r="O29" i="2"/>
  <c r="Q29" i="5" s="1"/>
  <c r="S29" i="5" s="1"/>
  <c r="O30" i="2"/>
  <c r="Q30" i="5" s="1"/>
  <c r="S30" i="5" s="1"/>
  <c r="O32" i="2"/>
  <c r="Q32" i="5" s="1"/>
  <c r="S32" i="5" s="1"/>
  <c r="O18" i="2"/>
  <c r="A90" i="2"/>
  <c r="A91" i="2" s="1"/>
  <c r="A92" i="2" s="1"/>
  <c r="A93" i="2" s="1"/>
  <c r="A94" i="2" s="1"/>
  <c r="A95" i="2" s="1"/>
  <c r="A96" i="2" s="1"/>
  <c r="A97" i="2" s="1"/>
  <c r="A98" i="2" s="1"/>
  <c r="A99" i="2" s="1"/>
  <c r="A76" i="2"/>
  <c r="A77" i="2" s="1"/>
  <c r="A78" i="2" s="1"/>
  <c r="A79" i="2" s="1"/>
  <c r="A80" i="2" s="1"/>
  <c r="A81" i="2" s="1"/>
  <c r="A82" i="2" s="1"/>
  <c r="A83" i="2" s="1"/>
  <c r="A84" i="2" s="1"/>
  <c r="A85" i="2" s="1"/>
  <c r="A37" i="2"/>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I17" i="6" l="1"/>
  <c r="J17" i="6" s="1"/>
  <c r="F18" i="6" s="1"/>
  <c r="H18" i="6" s="1"/>
  <c r="O107" i="5"/>
  <c r="S38" i="5"/>
  <c r="Q73" i="5"/>
  <c r="Q103" i="5"/>
  <c r="S96" i="5"/>
  <c r="S103" i="5" s="1"/>
  <c r="S78" i="5"/>
  <c r="S88" i="5" s="1"/>
  <c r="S111" i="5" s="1"/>
  <c r="Q88" i="5"/>
  <c r="Q19" i="5"/>
  <c r="O33" i="2"/>
  <c r="Q18" i="5"/>
  <c r="S18" i="5" s="1"/>
  <c r="O86" i="2"/>
  <c r="O72" i="2"/>
  <c r="O100" i="2"/>
  <c r="A74" i="3"/>
  <c r="A75" i="3" s="1"/>
  <c r="A76" i="3" s="1"/>
  <c r="A77" i="3" s="1"/>
  <c r="A78" i="3" s="1"/>
  <c r="A79" i="3" s="1"/>
  <c r="A73" i="3"/>
  <c r="A65" i="3"/>
  <c r="A66" i="3" s="1"/>
  <c r="A67" i="3" s="1"/>
  <c r="A68" i="3" s="1"/>
  <c r="A69" i="3" s="1"/>
  <c r="A70" i="3" s="1"/>
  <c r="A29" i="3"/>
  <c r="A30" i="3" s="1"/>
  <c r="A31" i="3" s="1"/>
  <c r="A28" i="3"/>
  <c r="A15" i="3"/>
  <c r="A18" i="2"/>
  <c r="A19" i="2" s="1"/>
  <c r="A20" i="2" s="1"/>
  <c r="A21" i="2" s="1"/>
  <c r="A22" i="2" s="1"/>
  <c r="A23" i="2" s="1"/>
  <c r="A24" i="2" s="1"/>
  <c r="A25" i="2" s="1"/>
  <c r="A26" i="2" s="1"/>
  <c r="A27" i="2" s="1"/>
  <c r="A28" i="2" s="1"/>
  <c r="A29" i="2" s="1"/>
  <c r="A30" i="2" s="1"/>
  <c r="A31" i="2" s="1"/>
  <c r="A32" i="2" s="1"/>
  <c r="I18" i="6" l="1"/>
  <c r="J18" i="6" s="1"/>
  <c r="F19" i="6" s="1"/>
  <c r="H19" i="6" s="1"/>
  <c r="O102" i="2"/>
  <c r="Q33" i="5"/>
  <c r="Q107" i="5" s="1"/>
  <c r="S107" i="5" s="1"/>
  <c r="O114" i="5" s="1"/>
  <c r="S19" i="5"/>
  <c r="S33" i="5" s="1"/>
  <c r="A32" i="3"/>
  <c r="S73" i="5"/>
  <c r="A16" i="3"/>
  <c r="A17" i="3" s="1"/>
  <c r="A18" i="3" s="1"/>
  <c r="A19" i="3" s="1"/>
  <c r="A20" i="3" s="1"/>
  <c r="A21" i="3" s="1"/>
  <c r="A22" i="3" s="1"/>
  <c r="A23" i="3" s="1"/>
  <c r="A24" i="3" s="1"/>
  <c r="A25" i="3" s="1"/>
  <c r="A33" i="3"/>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I19" i="6" l="1"/>
  <c r="J19" i="6" s="1"/>
  <c r="F20" i="6" s="1"/>
  <c r="H20" i="6" s="1"/>
  <c r="I20" i="6" l="1"/>
  <c r="J20" i="6" s="1"/>
  <c r="F21" i="6" s="1"/>
  <c r="H21" i="6" s="1"/>
  <c r="I21" i="6" l="1"/>
  <c r="J21" i="6" s="1"/>
  <c r="F22" i="6" s="1"/>
  <c r="H22" i="6" s="1"/>
  <c r="I22" i="6" l="1"/>
  <c r="J22" i="6" s="1"/>
  <c r="F23" i="6" s="1"/>
  <c r="H23" i="6" s="1"/>
  <c r="I23" i="6" l="1"/>
  <c r="J23" i="6" s="1"/>
  <c r="F24" i="6" s="1"/>
  <c r="H24" i="6" s="1"/>
  <c r="I24" i="6" l="1"/>
  <c r="J24" i="6" s="1"/>
  <c r="F25" i="6" s="1"/>
  <c r="H25" i="6" s="1"/>
  <c r="I25" i="6" l="1"/>
  <c r="J25" i="6"/>
  <c r="F26" i="6" s="1"/>
  <c r="H26" i="6" s="1"/>
  <c r="I26" i="6" l="1"/>
  <c r="J26" i="6" s="1"/>
  <c r="F27" i="6" s="1"/>
  <c r="H27" i="6" s="1"/>
  <c r="I27" i="6" l="1"/>
  <c r="J27" i="6" s="1"/>
  <c r="F28" i="6" s="1"/>
  <c r="H28" i="6" s="1"/>
  <c r="I28" i="6" l="1"/>
  <c r="J28" i="6" s="1"/>
  <c r="F29" i="6" s="1"/>
  <c r="H29" i="6" s="1"/>
  <c r="I29" i="6" l="1"/>
  <c r="J29" i="6"/>
  <c r="F30" i="6" s="1"/>
  <c r="H30" i="6" s="1"/>
  <c r="I30" i="6" l="1"/>
  <c r="J30" i="6"/>
  <c r="F31" i="6" s="1"/>
  <c r="H31" i="6" s="1"/>
  <c r="I31" i="6" l="1"/>
  <c r="J31" i="6" s="1"/>
  <c r="F32" i="6" s="1"/>
  <c r="H32" i="6" s="1"/>
  <c r="I32" i="6" l="1"/>
  <c r="J32" i="6" s="1"/>
  <c r="F33" i="6" s="1"/>
  <c r="H33" i="6" s="1"/>
  <c r="I33" i="6" l="1"/>
  <c r="J33" i="6" s="1"/>
  <c r="F34" i="6" s="1"/>
  <c r="H34" i="6" s="1"/>
  <c r="I34" i="6" l="1"/>
  <c r="J34" i="6" s="1"/>
  <c r="F35" i="6" s="1"/>
  <c r="H35" i="6" s="1"/>
  <c r="I35" i="6" l="1"/>
  <c r="J35" i="6"/>
  <c r="F36" i="6" s="1"/>
  <c r="H36" i="6" s="1"/>
  <c r="I36" i="6" l="1"/>
  <c r="J36" i="6"/>
  <c r="F37" i="6" s="1"/>
  <c r="H37" i="6" s="1"/>
  <c r="I37" i="6" l="1"/>
  <c r="J37" i="6"/>
  <c r="F38" i="6" s="1"/>
  <c r="H38" i="6" s="1"/>
  <c r="I38" i="6" l="1"/>
  <c r="J38" i="6" s="1"/>
  <c r="F39" i="6" s="1"/>
  <c r="H39" i="6" s="1"/>
  <c r="I39" i="6" l="1"/>
  <c r="J39" i="6"/>
  <c r="F40" i="6" s="1"/>
  <c r="H40" i="6" s="1"/>
  <c r="I40" i="6" l="1"/>
  <c r="J40" i="6"/>
  <c r="F41" i="6" s="1"/>
  <c r="H41" i="6" s="1"/>
  <c r="I41" i="6" l="1"/>
  <c r="J41" i="6"/>
  <c r="F42" i="6" s="1"/>
  <c r="H42" i="6" s="1"/>
  <c r="I42" i="6" l="1"/>
  <c r="J42" i="6"/>
  <c r="F43" i="6" s="1"/>
  <c r="H43" i="6" s="1"/>
  <c r="I43" i="6" l="1"/>
  <c r="J43" i="6"/>
  <c r="F44" i="6" s="1"/>
  <c r="H44" i="6" s="1"/>
  <c r="I44" i="6" l="1"/>
  <c r="J44" i="6" s="1"/>
  <c r="F45" i="6" s="1"/>
  <c r="H45" i="6" s="1"/>
  <c r="I45" i="6" l="1"/>
  <c r="J45" i="6"/>
  <c r="F46" i="6" s="1"/>
  <c r="H46" i="6" s="1"/>
  <c r="I46" i="6" l="1"/>
  <c r="J46" i="6"/>
  <c r="F47" i="6" s="1"/>
  <c r="H47" i="6" s="1"/>
  <c r="I47" i="6" l="1"/>
  <c r="J47" i="6"/>
  <c r="F48" i="6" s="1"/>
  <c r="H48" i="6" s="1"/>
  <c r="I48" i="6" l="1"/>
  <c r="J48" i="6"/>
  <c r="F49" i="6" s="1"/>
  <c r="H49" i="6" s="1"/>
  <c r="I49" i="6" l="1"/>
  <c r="J49" i="6"/>
  <c r="F50" i="6" s="1"/>
  <c r="H50" i="6" s="1"/>
  <c r="I50" i="6" l="1"/>
  <c r="J50" i="6" s="1"/>
  <c r="F51" i="6" s="1"/>
  <c r="H51" i="6" s="1"/>
  <c r="I51" i="6" l="1"/>
  <c r="J51" i="6"/>
  <c r="F52" i="6" s="1"/>
  <c r="H52" i="6" s="1"/>
  <c r="I52" i="6" l="1"/>
  <c r="J52" i="6" s="1"/>
  <c r="F53" i="6" s="1"/>
  <c r="H53" i="6" s="1"/>
  <c r="I53" i="6" l="1"/>
  <c r="J53" i="6" s="1"/>
  <c r="F54" i="6" s="1"/>
  <c r="H54" i="6" s="1"/>
  <c r="I54" i="6" l="1"/>
  <c r="J54" i="6"/>
  <c r="F55" i="6" s="1"/>
  <c r="H55" i="6" s="1"/>
  <c r="I55" i="6" l="1"/>
  <c r="J55" i="6"/>
  <c r="F56" i="6" s="1"/>
  <c r="H56" i="6" s="1"/>
  <c r="I56" i="6" l="1"/>
  <c r="J56" i="6"/>
  <c r="F57" i="6" s="1"/>
  <c r="H57" i="6" s="1"/>
  <c r="I57" i="6" l="1"/>
  <c r="J57" i="6"/>
  <c r="F58" i="6" s="1"/>
  <c r="H58" i="6" s="1"/>
  <c r="I58" i="6" l="1"/>
  <c r="J58" i="6"/>
  <c r="F59" i="6" s="1"/>
  <c r="H59" i="6" s="1"/>
  <c r="I59" i="6" l="1"/>
  <c r="J59" i="6"/>
  <c r="F60" i="6" s="1"/>
  <c r="H60" i="6" s="1"/>
  <c r="I60" i="6" l="1"/>
  <c r="J60" i="6" s="1"/>
  <c r="F61" i="6" s="1"/>
  <c r="H61" i="6" s="1"/>
  <c r="I61" i="6" l="1"/>
  <c r="J61" i="6"/>
  <c r="F62" i="6" s="1"/>
  <c r="H62" i="6" s="1"/>
  <c r="I62" i="6" l="1"/>
  <c r="J62" i="6"/>
  <c r="F63" i="6" s="1"/>
  <c r="H63" i="6" s="1"/>
  <c r="I63" i="6" l="1"/>
  <c r="J63" i="6" s="1"/>
  <c r="F64" i="6" s="1"/>
  <c r="H64" i="6" s="1"/>
  <c r="I64" i="6" l="1"/>
  <c r="J64" i="6"/>
  <c r="F65" i="6" s="1"/>
  <c r="H65" i="6" s="1"/>
  <c r="I65" i="6" l="1"/>
  <c r="J65" i="6"/>
  <c r="F66" i="6" s="1"/>
  <c r="H66" i="6" s="1"/>
  <c r="I66" i="6" l="1"/>
  <c r="J66" i="6"/>
  <c r="F67" i="6" s="1"/>
  <c r="H67" i="6" s="1"/>
  <c r="I67" i="6" l="1"/>
  <c r="J67" i="6"/>
  <c r="F68" i="6" s="1"/>
  <c r="H68" i="6" s="1"/>
  <c r="I68" i="6" l="1"/>
  <c r="J68" i="6"/>
  <c r="F69" i="6" s="1"/>
  <c r="H69" i="6" s="1"/>
  <c r="I69" i="6" l="1"/>
  <c r="J69" i="6"/>
  <c r="F70" i="6" s="1"/>
  <c r="H70" i="6" s="1"/>
  <c r="I70" i="6" l="1"/>
  <c r="J70" i="6"/>
  <c r="F71" i="6" s="1"/>
  <c r="H71" i="6" s="1"/>
  <c r="I71" i="6" l="1"/>
  <c r="J71" i="6"/>
  <c r="F72" i="6" s="1"/>
  <c r="H72" i="6" s="1"/>
  <c r="I72" i="6" l="1"/>
  <c r="J72" i="6"/>
  <c r="F73" i="6" s="1"/>
  <c r="H73" i="6" s="1"/>
  <c r="I73" i="6" l="1"/>
  <c r="J73" i="6" s="1"/>
  <c r="F74" i="6" s="1"/>
  <c r="H74" i="6" s="1"/>
  <c r="I74" i="6" l="1"/>
  <c r="J74" i="6"/>
  <c r="F75" i="6" s="1"/>
  <c r="H75" i="6" s="1"/>
  <c r="I75" i="6" l="1"/>
  <c r="J75" i="6"/>
  <c r="F76" i="6" s="1"/>
  <c r="H76" i="6" s="1"/>
  <c r="I76" i="6" l="1"/>
  <c r="J76" i="6"/>
  <c r="F77" i="6" s="1"/>
  <c r="H77" i="6" s="1"/>
  <c r="I77" i="6" l="1"/>
  <c r="J77" i="6"/>
  <c r="F78" i="6" s="1"/>
  <c r="H78" i="6" s="1"/>
  <c r="I78" i="6" l="1"/>
  <c r="J78" i="6"/>
  <c r="F79" i="6" s="1"/>
  <c r="H79" i="6" s="1"/>
  <c r="I79" i="6" l="1"/>
  <c r="J79" i="6"/>
  <c r="F80" i="6" s="1"/>
  <c r="H80" i="6" s="1"/>
  <c r="I80" i="6" l="1"/>
  <c r="J80" i="6"/>
  <c r="F81" i="6" s="1"/>
  <c r="H81" i="6" s="1"/>
  <c r="I81" i="6" l="1"/>
  <c r="J81" i="6"/>
  <c r="F82" i="6" s="1"/>
  <c r="H82" i="6" s="1"/>
  <c r="I82" i="6" l="1"/>
  <c r="J82" i="6"/>
  <c r="F83" i="6" s="1"/>
  <c r="H83" i="6" s="1"/>
  <c r="I83" i="6" l="1"/>
  <c r="J83" i="6" s="1"/>
  <c r="F84" i="6" s="1"/>
  <c r="H84" i="6" s="1"/>
  <c r="I84" i="6" l="1"/>
  <c r="J84" i="6"/>
  <c r="F85" i="6" s="1"/>
  <c r="H85" i="6" s="1"/>
  <c r="I85" i="6" l="1"/>
  <c r="J85" i="6"/>
  <c r="F86" i="6" s="1"/>
  <c r="H86" i="6" s="1"/>
  <c r="I86" i="6" l="1"/>
  <c r="J86" i="6" s="1"/>
  <c r="F87" i="6" s="1"/>
  <c r="H87" i="6" s="1"/>
  <c r="I87" i="6" l="1"/>
  <c r="J87" i="6"/>
  <c r="F88" i="6" s="1"/>
  <c r="H88" i="6" s="1"/>
  <c r="I88" i="6" l="1"/>
  <c r="J88" i="6"/>
  <c r="F89" i="6" s="1"/>
  <c r="H89" i="6" s="1"/>
  <c r="I89" i="6" l="1"/>
  <c r="J89" i="6"/>
  <c r="F90" i="6" s="1"/>
  <c r="H90" i="6" s="1"/>
  <c r="I90" i="6" l="1"/>
  <c r="J90" i="6"/>
  <c r="F91" i="6" s="1"/>
  <c r="H91" i="6" s="1"/>
  <c r="I91" i="6" l="1"/>
  <c r="J91" i="6"/>
  <c r="F92" i="6" s="1"/>
  <c r="H92" i="6" s="1"/>
  <c r="I92" i="6" l="1"/>
  <c r="J92" i="6" s="1"/>
  <c r="F93" i="6" s="1"/>
  <c r="H93" i="6" s="1"/>
  <c r="I93" i="6" l="1"/>
  <c r="J93" i="6" s="1"/>
  <c r="F94" i="6" s="1"/>
  <c r="H94" i="6" s="1"/>
  <c r="I94" i="6" l="1"/>
  <c r="J94" i="6"/>
  <c r="F95" i="6" s="1"/>
  <c r="H95" i="6" s="1"/>
  <c r="I95" i="6" l="1"/>
  <c r="J95" i="6"/>
  <c r="F96" i="6" s="1"/>
  <c r="H96" i="6" s="1"/>
  <c r="I96" i="6" l="1"/>
  <c r="J96" i="6" s="1"/>
  <c r="F97" i="6" s="1"/>
  <c r="H97" i="6" s="1"/>
  <c r="I97" i="6" l="1"/>
  <c r="J97" i="6"/>
  <c r="F98" i="6" s="1"/>
  <c r="H98" i="6" s="1"/>
  <c r="I98" i="6" l="1"/>
  <c r="J98" i="6"/>
  <c r="F99" i="6" s="1"/>
  <c r="H99" i="6" s="1"/>
  <c r="I99" i="6" l="1"/>
  <c r="J99" i="6" s="1"/>
  <c r="F100" i="6" s="1"/>
  <c r="H100" i="6" s="1"/>
  <c r="I100" i="6" l="1"/>
  <c r="J100" i="6"/>
  <c r="F101" i="6" s="1"/>
  <c r="H101" i="6" s="1"/>
  <c r="I101" i="6" l="1"/>
  <c r="J101" i="6"/>
  <c r="F102" i="6" s="1"/>
  <c r="H102" i="6" s="1"/>
  <c r="I102" i="6" l="1"/>
  <c r="J102" i="6"/>
  <c r="F103" i="6" s="1"/>
  <c r="H103" i="6" s="1"/>
  <c r="I103" i="6" l="1"/>
  <c r="J103" i="6"/>
  <c r="F104" i="6" s="1"/>
  <c r="H104" i="6" s="1"/>
  <c r="I104" i="6" l="1"/>
  <c r="J104" i="6"/>
  <c r="F105" i="6" s="1"/>
  <c r="H105" i="6" s="1"/>
  <c r="I105" i="6" l="1"/>
  <c r="J105" i="6" s="1"/>
  <c r="F106" i="6" s="1"/>
  <c r="H106" i="6" s="1"/>
  <c r="I106" i="6" l="1"/>
  <c r="J106" i="6"/>
  <c r="F107" i="6" s="1"/>
  <c r="H107" i="6" s="1"/>
  <c r="I107" i="6" l="1"/>
  <c r="J107" i="6" s="1"/>
  <c r="F108" i="6" s="1"/>
  <c r="H108" i="6" s="1"/>
  <c r="I108" i="6" l="1"/>
  <c r="J108" i="6" s="1"/>
  <c r="F109" i="6" s="1"/>
  <c r="H109" i="6" s="1"/>
  <c r="I109" i="6" l="1"/>
  <c r="J109" i="6"/>
  <c r="F110" i="6" s="1"/>
  <c r="H110" i="6" s="1"/>
  <c r="I110" i="6" l="1"/>
  <c r="J110" i="6"/>
  <c r="F111" i="6" s="1"/>
  <c r="H111" i="6" s="1"/>
  <c r="I111" i="6" l="1"/>
  <c r="J111" i="6"/>
  <c r="F112" i="6" s="1"/>
  <c r="H112" i="6" s="1"/>
  <c r="I112" i="6" l="1"/>
  <c r="J112" i="6"/>
  <c r="F113" i="6" s="1"/>
  <c r="H113" i="6" s="1"/>
  <c r="I113" i="6" l="1"/>
  <c r="J113" i="6"/>
  <c r="F114" i="6" s="1"/>
  <c r="H114" i="6" s="1"/>
  <c r="I114" i="6" l="1"/>
  <c r="J114" i="6"/>
  <c r="F115" i="6" s="1"/>
  <c r="H115" i="6" s="1"/>
  <c r="I115" i="6" l="1"/>
  <c r="J115" i="6"/>
  <c r="F116" i="6" s="1"/>
  <c r="H116" i="6" s="1"/>
  <c r="I116" i="6" l="1"/>
  <c r="J116" i="6"/>
  <c r="F117" i="6" s="1"/>
  <c r="H117" i="6" s="1"/>
  <c r="I117" i="6" l="1"/>
  <c r="J117" i="6" s="1"/>
  <c r="F118" i="6" s="1"/>
  <c r="H118" i="6" s="1"/>
  <c r="I118" i="6" l="1"/>
  <c r="J118" i="6"/>
  <c r="F119" i="6" s="1"/>
  <c r="H119" i="6" s="1"/>
  <c r="I119" i="6" l="1"/>
  <c r="J119" i="6"/>
  <c r="F120" i="6" s="1"/>
  <c r="H120" i="6" s="1"/>
  <c r="I120" i="6" l="1"/>
  <c r="J120" i="6"/>
  <c r="F121" i="6" s="1"/>
  <c r="H121" i="6" s="1"/>
  <c r="I121" i="6" l="1"/>
  <c r="J121" i="6"/>
  <c r="F122" i="6" s="1"/>
  <c r="H122" i="6" s="1"/>
  <c r="I122" i="6" l="1"/>
  <c r="J122" i="6"/>
  <c r="F123" i="6" s="1"/>
  <c r="H123" i="6" s="1"/>
  <c r="I123" i="6" l="1"/>
  <c r="J123" i="6"/>
  <c r="F124" i="6" s="1"/>
  <c r="H124" i="6" s="1"/>
  <c r="I124" i="6" l="1"/>
  <c r="J124" i="6"/>
  <c r="F125" i="6" s="1"/>
  <c r="H125" i="6" s="1"/>
  <c r="I125" i="6" l="1"/>
  <c r="J125" i="6"/>
  <c r="F126" i="6" s="1"/>
  <c r="H126" i="6" s="1"/>
  <c r="I126" i="6" l="1"/>
  <c r="J126" i="6"/>
  <c r="F127" i="6" s="1"/>
  <c r="H127" i="6" s="1"/>
  <c r="I127" i="6" l="1"/>
  <c r="J127" i="6"/>
  <c r="F128" i="6" s="1"/>
  <c r="H128" i="6" s="1"/>
  <c r="I128" i="6" l="1"/>
  <c r="J128" i="6"/>
  <c r="F129" i="6" s="1"/>
  <c r="H129" i="6" s="1"/>
  <c r="I129" i="6" l="1"/>
  <c r="J129" i="6"/>
  <c r="F130" i="6" s="1"/>
  <c r="H130" i="6" s="1"/>
  <c r="I130" i="6" l="1"/>
  <c r="J130" i="6"/>
  <c r="F131" i="6" s="1"/>
  <c r="H131" i="6" s="1"/>
  <c r="I131" i="6" l="1"/>
  <c r="J131" i="6"/>
  <c r="F132" i="6" s="1"/>
  <c r="H132" i="6" s="1"/>
  <c r="I132" i="6" l="1"/>
  <c r="J132" i="6"/>
  <c r="F133" i="6" s="1"/>
  <c r="H133" i="6" s="1"/>
  <c r="I133" i="6" l="1"/>
  <c r="J133" i="6"/>
  <c r="F134" i="6" s="1"/>
  <c r="H134" i="6" s="1"/>
  <c r="I134" i="6" l="1"/>
  <c r="J134" i="6" s="1"/>
  <c r="F135" i="6" s="1"/>
  <c r="H135" i="6" s="1"/>
  <c r="I135" i="6" l="1"/>
  <c r="J135" i="6"/>
  <c r="F136" i="6" s="1"/>
  <c r="H136" i="6" s="1"/>
  <c r="I136" i="6" l="1"/>
  <c r="J136" i="6"/>
  <c r="F137" i="6" s="1"/>
  <c r="H137" i="6" s="1"/>
  <c r="I137" i="6" l="1"/>
  <c r="J137" i="6"/>
  <c r="F138" i="6" s="1"/>
  <c r="H138" i="6" s="1"/>
  <c r="I138" i="6" l="1"/>
  <c r="J138" i="6"/>
  <c r="F139" i="6" s="1"/>
  <c r="H139" i="6" s="1"/>
  <c r="I139" i="6" l="1"/>
  <c r="J139" i="6" s="1"/>
  <c r="F140" i="6" s="1"/>
  <c r="H140" i="6" s="1"/>
  <c r="I140" i="6" l="1"/>
  <c r="J140" i="6"/>
  <c r="F141" i="6" s="1"/>
  <c r="H141" i="6" s="1"/>
  <c r="I141" i="6" l="1"/>
  <c r="J141" i="6"/>
  <c r="F142" i="6" s="1"/>
  <c r="H142" i="6" s="1"/>
  <c r="I142" i="6" l="1"/>
  <c r="J142" i="6"/>
  <c r="F143" i="6" s="1"/>
  <c r="H143" i="6" s="1"/>
  <c r="I143" i="6" l="1"/>
  <c r="J143" i="6"/>
  <c r="F144" i="6" s="1"/>
  <c r="H144" i="6" s="1"/>
  <c r="I144" i="6" l="1"/>
  <c r="J144" i="6"/>
  <c r="F145" i="6" s="1"/>
  <c r="H145" i="6" s="1"/>
  <c r="I145" i="6" l="1"/>
  <c r="J145" i="6"/>
  <c r="F146" i="6" s="1"/>
  <c r="H146" i="6" s="1"/>
  <c r="I146" i="6" l="1"/>
  <c r="J146" i="6"/>
  <c r="F147" i="6" s="1"/>
  <c r="H147" i="6" s="1"/>
  <c r="I147" i="6" l="1"/>
  <c r="J147" i="6"/>
  <c r="F148" i="6" s="1"/>
  <c r="H148" i="6" s="1"/>
  <c r="I148" i="6" l="1"/>
  <c r="J148" i="6"/>
  <c r="F149" i="6" s="1"/>
  <c r="H149" i="6" s="1"/>
  <c r="I149" i="6" l="1"/>
  <c r="J149" i="6"/>
  <c r="F150" i="6" s="1"/>
  <c r="H150" i="6" s="1"/>
  <c r="I150" i="6" l="1"/>
  <c r="J150" i="6"/>
  <c r="F151" i="6" s="1"/>
  <c r="H151" i="6" s="1"/>
  <c r="I151" i="6" l="1"/>
  <c r="J151" i="6" s="1"/>
  <c r="F152" i="6" s="1"/>
  <c r="H152" i="6" s="1"/>
  <c r="I152" i="6" l="1"/>
  <c r="J152" i="6"/>
  <c r="F153" i="6" s="1"/>
  <c r="H153" i="6" s="1"/>
  <c r="I153" i="6" l="1"/>
  <c r="J153" i="6"/>
  <c r="F154" i="6" s="1"/>
  <c r="H154" i="6" s="1"/>
  <c r="I154" i="6" l="1"/>
  <c r="J154" i="6"/>
  <c r="F155" i="6" s="1"/>
  <c r="H155" i="6" s="1"/>
  <c r="I155" i="6" l="1"/>
  <c r="J155" i="6"/>
  <c r="F156" i="6" s="1"/>
  <c r="H156" i="6" s="1"/>
  <c r="I156" i="6" l="1"/>
  <c r="J156" i="6"/>
  <c r="F157" i="6" s="1"/>
  <c r="H157" i="6" s="1"/>
  <c r="I157" i="6" l="1"/>
  <c r="J157" i="6"/>
  <c r="F158" i="6" s="1"/>
  <c r="H158" i="6" s="1"/>
  <c r="I158" i="6" l="1"/>
  <c r="J158" i="6"/>
  <c r="F159" i="6" s="1"/>
  <c r="H159" i="6" s="1"/>
  <c r="I159" i="6" l="1"/>
  <c r="J159" i="6"/>
  <c r="F160" i="6" s="1"/>
  <c r="H160" i="6" s="1"/>
  <c r="I160" i="6" l="1"/>
  <c r="J160" i="6"/>
  <c r="F161" i="6" s="1"/>
  <c r="H161" i="6" s="1"/>
  <c r="I161" i="6" l="1"/>
  <c r="J161" i="6"/>
  <c r="F162" i="6" s="1"/>
  <c r="H162" i="6" s="1"/>
  <c r="I162" i="6" l="1"/>
  <c r="J162" i="6"/>
  <c r="F163" i="6" s="1"/>
  <c r="H163" i="6" s="1"/>
  <c r="I163" i="6" l="1"/>
  <c r="J163" i="6" s="1"/>
  <c r="F164" i="6" s="1"/>
  <c r="H164" i="6" s="1"/>
  <c r="I164" i="6" l="1"/>
  <c r="J164" i="6"/>
  <c r="F165" i="6" s="1"/>
  <c r="H165" i="6" s="1"/>
  <c r="I165" i="6" l="1"/>
  <c r="J165" i="6" s="1"/>
  <c r="F166" i="6" s="1"/>
  <c r="H166" i="6" s="1"/>
  <c r="I166" i="6" l="1"/>
  <c r="J166" i="6"/>
  <c r="F167" i="6" s="1"/>
  <c r="H167" i="6" s="1"/>
  <c r="I167" i="6" l="1"/>
  <c r="J167" i="6"/>
  <c r="F168" i="6" s="1"/>
  <c r="H168" i="6" s="1"/>
  <c r="I168" i="6" l="1"/>
  <c r="J168" i="6"/>
  <c r="F169" i="6" s="1"/>
  <c r="H169" i="6" s="1"/>
  <c r="I169" i="6" l="1"/>
  <c r="J169" i="6"/>
  <c r="F170" i="6" s="1"/>
  <c r="H170" i="6" s="1"/>
  <c r="I170" i="6" l="1"/>
  <c r="J170" i="6" s="1"/>
  <c r="F171" i="6" s="1"/>
  <c r="H171" i="6" s="1"/>
  <c r="I171" i="6" l="1"/>
  <c r="J171" i="6"/>
  <c r="F172" i="6" s="1"/>
  <c r="H172" i="6" s="1"/>
  <c r="I172" i="6" l="1"/>
  <c r="J172" i="6" s="1"/>
  <c r="F173" i="6" s="1"/>
  <c r="H173" i="6" s="1"/>
  <c r="I173" i="6" l="1"/>
  <c r="J173" i="6"/>
  <c r="F174" i="6" s="1"/>
  <c r="H174" i="6" s="1"/>
  <c r="I174" i="6" l="1"/>
  <c r="J174" i="6"/>
  <c r="F175" i="6" s="1"/>
  <c r="H175" i="6" s="1"/>
  <c r="I175" i="6" l="1"/>
  <c r="J175" i="6"/>
  <c r="F176" i="6" s="1"/>
  <c r="H176" i="6" s="1"/>
  <c r="I176" i="6" l="1"/>
  <c r="J176" i="6"/>
  <c r="F177" i="6" s="1"/>
  <c r="H177" i="6" s="1"/>
  <c r="I177" i="6" l="1"/>
  <c r="J177" i="6"/>
  <c r="F178" i="6" s="1"/>
  <c r="H178" i="6" s="1"/>
  <c r="I178" i="6" l="1"/>
  <c r="J178" i="6"/>
  <c r="F179" i="6" s="1"/>
  <c r="H179" i="6" s="1"/>
  <c r="I179" i="6" l="1"/>
  <c r="J179" i="6"/>
  <c r="F180" i="6" s="1"/>
  <c r="H180" i="6" s="1"/>
  <c r="I180" i="6" l="1"/>
  <c r="J180" i="6"/>
  <c r="F181" i="6" s="1"/>
  <c r="H181" i="6" s="1"/>
  <c r="I181" i="6" l="1"/>
  <c r="J181" i="6" s="1"/>
  <c r="F182" i="6" s="1"/>
  <c r="H182" i="6" s="1"/>
  <c r="I182" i="6" l="1"/>
  <c r="J182" i="6" s="1"/>
  <c r="F183" i="6" s="1"/>
  <c r="H183" i="6" s="1"/>
  <c r="I183" i="6" l="1"/>
  <c r="J183" i="6"/>
  <c r="F184" i="6" s="1"/>
  <c r="H184" i="6" s="1"/>
  <c r="I184" i="6" l="1"/>
  <c r="J184" i="6"/>
  <c r="F185" i="6" s="1"/>
  <c r="H185" i="6" s="1"/>
  <c r="I185" i="6" l="1"/>
  <c r="J185" i="6"/>
  <c r="F186" i="6" s="1"/>
  <c r="H186" i="6" s="1"/>
  <c r="I186" i="6" l="1"/>
  <c r="J186" i="6"/>
  <c r="F187" i="6" s="1"/>
  <c r="H187" i="6" s="1"/>
  <c r="I187" i="6" l="1"/>
  <c r="J187" i="6" s="1"/>
  <c r="F188" i="6" s="1"/>
  <c r="H188" i="6" s="1"/>
  <c r="I188" i="6" l="1"/>
  <c r="J188" i="6" s="1"/>
  <c r="F189" i="6" s="1"/>
  <c r="H189" i="6" s="1"/>
  <c r="I189" i="6" l="1"/>
  <c r="J189" i="6" s="1"/>
  <c r="F190" i="6" s="1"/>
  <c r="H190" i="6" s="1"/>
  <c r="I190" i="6" l="1"/>
  <c r="J190" i="6"/>
  <c r="F191" i="6" s="1"/>
  <c r="H191" i="6" s="1"/>
  <c r="I191" i="6" l="1"/>
  <c r="J191" i="6"/>
  <c r="F192" i="6" s="1"/>
  <c r="H192" i="6" s="1"/>
  <c r="I192" i="6" l="1"/>
  <c r="J192" i="6"/>
  <c r="F193" i="6" s="1"/>
  <c r="H193" i="6" s="1"/>
  <c r="I193" i="6" l="1"/>
  <c r="J193" i="6"/>
  <c r="F194" i="6" s="1"/>
  <c r="H194" i="6" s="1"/>
  <c r="I194" i="6" l="1"/>
  <c r="J194" i="6"/>
  <c r="F195" i="6" s="1"/>
  <c r="H195" i="6" s="1"/>
  <c r="I195" i="6" l="1"/>
  <c r="J195" i="6"/>
  <c r="F196" i="6" s="1"/>
  <c r="H196" i="6" s="1"/>
  <c r="I196" i="6" l="1"/>
  <c r="J196" i="6"/>
  <c r="F197" i="6" s="1"/>
  <c r="H197" i="6" s="1"/>
  <c r="I197" i="6" l="1"/>
  <c r="J197" i="6"/>
  <c r="F198" i="6" s="1"/>
  <c r="H198" i="6" s="1"/>
  <c r="I198" i="6" l="1"/>
  <c r="J198" i="6"/>
  <c r="F199" i="6" s="1"/>
  <c r="H199" i="6" s="1"/>
  <c r="I199" i="6" l="1"/>
  <c r="J199" i="6" s="1"/>
  <c r="F200" i="6" s="1"/>
  <c r="H200" i="6" s="1"/>
  <c r="I200" i="6" l="1"/>
  <c r="J200" i="6" s="1"/>
  <c r="F201" i="6" s="1"/>
  <c r="H201" i="6" s="1"/>
  <c r="I201" i="6" l="1"/>
  <c r="J201" i="6"/>
  <c r="F202" i="6" s="1"/>
  <c r="H202" i="6" s="1"/>
  <c r="I202" i="6" l="1"/>
  <c r="J202" i="6"/>
  <c r="F203" i="6" s="1"/>
  <c r="H203" i="6" s="1"/>
  <c r="I203" i="6" l="1"/>
  <c r="J203" i="6"/>
  <c r="F204" i="6" s="1"/>
  <c r="H204" i="6" s="1"/>
  <c r="I204" i="6" l="1"/>
  <c r="J204" i="6" s="1"/>
  <c r="F205" i="6" s="1"/>
  <c r="H205" i="6" s="1"/>
  <c r="I205" i="6" l="1"/>
  <c r="J205" i="6"/>
  <c r="F206" i="6" s="1"/>
  <c r="H206" i="6" s="1"/>
  <c r="I206" i="6" l="1"/>
  <c r="J206" i="6"/>
  <c r="F207" i="6" s="1"/>
  <c r="H207" i="6" s="1"/>
  <c r="I207" i="6" l="1"/>
  <c r="J207" i="6" s="1"/>
  <c r="F208" i="6" s="1"/>
  <c r="H208" i="6" s="1"/>
  <c r="I208" i="6" l="1"/>
  <c r="J208" i="6" s="1"/>
  <c r="F209" i="6" s="1"/>
  <c r="H209" i="6" s="1"/>
  <c r="I209" i="6" l="1"/>
  <c r="J209" i="6" s="1"/>
  <c r="F210" i="6" s="1"/>
  <c r="H210" i="6" s="1"/>
  <c r="I210" i="6" l="1"/>
  <c r="J210" i="6" s="1"/>
  <c r="F211" i="6" s="1"/>
  <c r="H211" i="6" s="1"/>
  <c r="I211" i="6" l="1"/>
  <c r="J211" i="6" s="1"/>
  <c r="F212" i="6" s="1"/>
  <c r="H212" i="6" s="1"/>
  <c r="I212" i="6" l="1"/>
  <c r="J212" i="6"/>
  <c r="F213" i="6" s="1"/>
  <c r="H213" i="6" s="1"/>
  <c r="I213" i="6" l="1"/>
  <c r="J213" i="6" s="1"/>
  <c r="F214" i="6" s="1"/>
  <c r="H214" i="6" s="1"/>
  <c r="I214" i="6" l="1"/>
  <c r="J214" i="6" s="1"/>
  <c r="F215" i="6" s="1"/>
  <c r="H215" i="6" s="1"/>
  <c r="I215" i="6" l="1"/>
  <c r="J215" i="6" s="1"/>
  <c r="F216" i="6" s="1"/>
  <c r="H216" i="6" s="1"/>
  <c r="I216" i="6" l="1"/>
  <c r="J216" i="6" s="1"/>
  <c r="F217" i="6" s="1"/>
  <c r="H217" i="6" s="1"/>
  <c r="I217" i="6" l="1"/>
  <c r="J217" i="6"/>
  <c r="F218" i="6" s="1"/>
  <c r="H218" i="6" s="1"/>
  <c r="I218" i="6" l="1"/>
  <c r="J218" i="6" s="1"/>
  <c r="F219" i="6" s="1"/>
  <c r="H219" i="6" s="1"/>
  <c r="I219" i="6" l="1"/>
  <c r="J219" i="6" s="1"/>
  <c r="F220" i="6" s="1"/>
  <c r="H220" i="6" s="1"/>
  <c r="I220" i="6" l="1"/>
  <c r="J220" i="6" s="1"/>
  <c r="F221" i="6" s="1"/>
  <c r="H221" i="6" s="1"/>
  <c r="I221" i="6" l="1"/>
  <c r="J221" i="6" s="1"/>
  <c r="F222" i="6" s="1"/>
  <c r="H222" i="6" s="1"/>
  <c r="I222" i="6" l="1"/>
  <c r="J222" i="6"/>
  <c r="F223" i="6" s="1"/>
  <c r="H223" i="6" s="1"/>
  <c r="I223" i="6" l="1"/>
  <c r="J223" i="6"/>
  <c r="F224" i="6" s="1"/>
  <c r="H224" i="6" s="1"/>
  <c r="I224" i="6" l="1"/>
  <c r="J224" i="6"/>
  <c r="F225" i="6" s="1"/>
  <c r="H225" i="6" s="1"/>
  <c r="I225" i="6" l="1"/>
  <c r="J225" i="6"/>
  <c r="F226" i="6" s="1"/>
  <c r="H226" i="6" s="1"/>
  <c r="I226" i="6" l="1"/>
  <c r="J226" i="6"/>
  <c r="F227" i="6" s="1"/>
  <c r="H227" i="6" s="1"/>
  <c r="I227" i="6" l="1"/>
  <c r="J227" i="6"/>
  <c r="F228" i="6" s="1"/>
  <c r="H228" i="6" s="1"/>
  <c r="I228" i="6" l="1"/>
  <c r="J228" i="6"/>
  <c r="F229" i="6" s="1"/>
  <c r="H229" i="6" s="1"/>
  <c r="I229" i="6" l="1"/>
  <c r="J229" i="6"/>
  <c r="F230" i="6" s="1"/>
  <c r="H230" i="6" s="1"/>
  <c r="I230" i="6" l="1"/>
  <c r="J230" i="6"/>
  <c r="F231" i="6" s="1"/>
  <c r="H231" i="6" s="1"/>
  <c r="I231" i="6" l="1"/>
  <c r="J231" i="6"/>
  <c r="F232" i="6" s="1"/>
  <c r="H232" i="6" s="1"/>
  <c r="I232" i="6" l="1"/>
  <c r="J232" i="6"/>
  <c r="F233" i="6" s="1"/>
  <c r="H233" i="6" s="1"/>
  <c r="I233" i="6" l="1"/>
  <c r="J233" i="6"/>
  <c r="F234" i="6" s="1"/>
  <c r="H234" i="6" s="1"/>
  <c r="I234" i="6" l="1"/>
  <c r="J234" i="6"/>
  <c r="F235" i="6" s="1"/>
  <c r="H235" i="6" s="1"/>
  <c r="I235" i="6" l="1"/>
  <c r="J235" i="6" s="1"/>
  <c r="F236" i="6" s="1"/>
  <c r="H236" i="6" s="1"/>
  <c r="I236" i="6" l="1"/>
  <c r="J236" i="6" s="1"/>
  <c r="F237" i="6" s="1"/>
  <c r="H237" i="6" s="1"/>
  <c r="I237" i="6" l="1"/>
  <c r="J237" i="6" s="1"/>
  <c r="F238" i="6" s="1"/>
  <c r="H238" i="6" s="1"/>
  <c r="I238" i="6" l="1"/>
  <c r="J238" i="6" s="1"/>
  <c r="F239" i="6" s="1"/>
  <c r="H239" i="6" s="1"/>
  <c r="I239" i="6" l="1"/>
  <c r="J239" i="6"/>
  <c r="F240" i="6" s="1"/>
  <c r="H240" i="6" s="1"/>
  <c r="I240" i="6" l="1"/>
  <c r="J240" i="6"/>
  <c r="F241" i="6" s="1"/>
  <c r="H241" i="6" s="1"/>
  <c r="I241" i="6" l="1"/>
  <c r="J241" i="6"/>
  <c r="F242" i="6" s="1"/>
  <c r="H242" i="6" s="1"/>
  <c r="I242" i="6" l="1"/>
  <c r="J242" i="6"/>
  <c r="F243" i="6" s="1"/>
  <c r="H243" i="6" s="1"/>
  <c r="I243" i="6" l="1"/>
  <c r="J243" i="6" s="1"/>
  <c r="F244" i="6" s="1"/>
  <c r="H244" i="6" s="1"/>
  <c r="I244" i="6" l="1"/>
  <c r="J244" i="6"/>
  <c r="F245" i="6" s="1"/>
  <c r="H245" i="6" s="1"/>
  <c r="I245" i="6" l="1"/>
  <c r="J245" i="6"/>
  <c r="F246" i="6" s="1"/>
  <c r="H246" i="6" s="1"/>
  <c r="I246" i="6" l="1"/>
  <c r="J246" i="6"/>
  <c r="F247" i="6" s="1"/>
  <c r="H247" i="6" s="1"/>
  <c r="I247" i="6" l="1"/>
  <c r="J247" i="6"/>
  <c r="F248" i="6" s="1"/>
  <c r="H248" i="6" s="1"/>
  <c r="I248" i="6" l="1"/>
  <c r="J248" i="6"/>
  <c r="F249" i="6" s="1"/>
  <c r="H249" i="6" s="1"/>
  <c r="I249" i="6" l="1"/>
  <c r="J249" i="6"/>
  <c r="F250" i="6" s="1"/>
  <c r="H250" i="6" s="1"/>
  <c r="I250" i="6" l="1"/>
  <c r="J250" i="6"/>
  <c r="F251" i="6" s="1"/>
  <c r="H251" i="6" s="1"/>
  <c r="I251" i="6" l="1"/>
  <c r="J251" i="6"/>
  <c r="F252" i="6" s="1"/>
  <c r="H252" i="6" s="1"/>
  <c r="I252" i="6" l="1"/>
  <c r="J252" i="6"/>
  <c r="F253" i="6" s="1"/>
  <c r="H253" i="6" s="1"/>
  <c r="I253" i="6" l="1"/>
  <c r="J253" i="6"/>
  <c r="F254" i="6" s="1"/>
  <c r="H254" i="6" s="1"/>
  <c r="I254" i="6" l="1"/>
  <c r="J254" i="6"/>
  <c r="F255" i="6" s="1"/>
  <c r="H255" i="6" s="1"/>
  <c r="I255" i="6" l="1"/>
  <c r="J255" i="6"/>
  <c r="F256" i="6" s="1"/>
  <c r="H256" i="6" s="1"/>
  <c r="I256" i="6" l="1"/>
  <c r="J256" i="6"/>
  <c r="F257" i="6" s="1"/>
  <c r="H257" i="6" s="1"/>
  <c r="I257" i="6" l="1"/>
  <c r="J257" i="6"/>
  <c r="F258" i="6" s="1"/>
  <c r="H258" i="6" s="1"/>
  <c r="I258" i="6" l="1"/>
  <c r="J258" i="6"/>
  <c r="F259" i="6" s="1"/>
  <c r="H259" i="6" s="1"/>
  <c r="I259" i="6" l="1"/>
  <c r="J259" i="6"/>
  <c r="F260" i="6" s="1"/>
  <c r="H260" i="6" s="1"/>
  <c r="I260" i="6" l="1"/>
  <c r="J260" i="6"/>
  <c r="F261" i="6" s="1"/>
  <c r="H261" i="6" s="1"/>
  <c r="I261" i="6" l="1"/>
  <c r="J261" i="6"/>
  <c r="F262" i="6" s="1"/>
  <c r="H262" i="6" s="1"/>
  <c r="I262" i="6" l="1"/>
  <c r="J262" i="6"/>
  <c r="F263" i="6" s="1"/>
  <c r="H263" i="6" s="1"/>
  <c r="I263" i="6" l="1"/>
  <c r="J263" i="6"/>
  <c r="F264" i="6" s="1"/>
  <c r="H264" i="6" s="1"/>
  <c r="I264" i="6" l="1"/>
  <c r="J264" i="6"/>
  <c r="F265" i="6" s="1"/>
  <c r="H265" i="6" s="1"/>
  <c r="I265" i="6" l="1"/>
  <c r="J265" i="6"/>
  <c r="F266" i="6" s="1"/>
  <c r="H266" i="6" s="1"/>
  <c r="I266" i="6" l="1"/>
  <c r="J266" i="6"/>
  <c r="F267" i="6" s="1"/>
  <c r="H267" i="6" s="1"/>
  <c r="I267" i="6" l="1"/>
  <c r="J267" i="6"/>
  <c r="F268" i="6" s="1"/>
  <c r="H268" i="6" s="1"/>
  <c r="I268" i="6" l="1"/>
  <c r="J268" i="6"/>
  <c r="F269" i="6" s="1"/>
  <c r="H269" i="6" s="1"/>
  <c r="I269" i="6" l="1"/>
  <c r="J269" i="6"/>
  <c r="F270" i="6" s="1"/>
  <c r="H270" i="6" s="1"/>
  <c r="I270" i="6" l="1"/>
  <c r="J270" i="6"/>
  <c r="F271" i="6" s="1"/>
  <c r="H271" i="6" s="1"/>
  <c r="I271" i="6" l="1"/>
  <c r="J271" i="6"/>
  <c r="F272" i="6" s="1"/>
  <c r="H272" i="6" s="1"/>
  <c r="I272" i="6" l="1"/>
  <c r="J272" i="6"/>
  <c r="F273" i="6" s="1"/>
  <c r="H273" i="6" s="1"/>
  <c r="I273" i="6" l="1"/>
  <c r="J273" i="6"/>
  <c r="F274" i="6" s="1"/>
  <c r="H274" i="6" s="1"/>
  <c r="I274" i="6" l="1"/>
  <c r="J274" i="6"/>
  <c r="F275" i="6" s="1"/>
  <c r="H275" i="6" s="1"/>
  <c r="I275" i="6" l="1"/>
  <c r="J275" i="6"/>
  <c r="F276" i="6" s="1"/>
  <c r="H276" i="6" s="1"/>
  <c r="I276" i="6" l="1"/>
  <c r="J276" i="6"/>
  <c r="F277" i="6" s="1"/>
  <c r="H277" i="6" s="1"/>
  <c r="I277" i="6" l="1"/>
  <c r="J277" i="6" s="1"/>
  <c r="F278" i="6" s="1"/>
  <c r="H278" i="6" s="1"/>
  <c r="I278" i="6" l="1"/>
  <c r="J278" i="6"/>
  <c r="F279" i="6" s="1"/>
  <c r="H279" i="6" s="1"/>
  <c r="I279" i="6" l="1"/>
  <c r="J279" i="6"/>
  <c r="F280" i="6" s="1"/>
  <c r="H280" i="6" s="1"/>
  <c r="I280" i="6" l="1"/>
  <c r="J280" i="6"/>
  <c r="F281" i="6" s="1"/>
  <c r="H281" i="6" s="1"/>
  <c r="I281" i="6" l="1"/>
  <c r="J281" i="6"/>
  <c r="F282" i="6" s="1"/>
  <c r="H282" i="6" s="1"/>
  <c r="I282" i="6" l="1"/>
  <c r="J282" i="6"/>
  <c r="F283" i="6" s="1"/>
  <c r="H283" i="6" s="1"/>
  <c r="I283" i="6" l="1"/>
  <c r="J283" i="6" s="1"/>
  <c r="F284" i="6" s="1"/>
  <c r="H284" i="6" s="1"/>
  <c r="I284" i="6" l="1"/>
  <c r="J284" i="6"/>
  <c r="F285" i="6" s="1"/>
  <c r="H285" i="6" s="1"/>
  <c r="I285" i="6" l="1"/>
  <c r="J285" i="6"/>
  <c r="F286" i="6" s="1"/>
  <c r="H286" i="6" s="1"/>
  <c r="I286" i="6" l="1"/>
  <c r="J286" i="6"/>
  <c r="F287" i="6" s="1"/>
  <c r="H287" i="6" s="1"/>
  <c r="I287" i="6" l="1"/>
  <c r="J287" i="6"/>
  <c r="F288" i="6" s="1"/>
  <c r="H288" i="6" s="1"/>
  <c r="I288" i="6" l="1"/>
  <c r="J288" i="6"/>
  <c r="F289" i="6" s="1"/>
  <c r="H289" i="6" s="1"/>
  <c r="I289" i="6" l="1"/>
  <c r="J289" i="6"/>
  <c r="F290" i="6" s="1"/>
  <c r="H290" i="6" s="1"/>
  <c r="I290" i="6" l="1"/>
  <c r="J290" i="6"/>
  <c r="F291" i="6" s="1"/>
  <c r="H291" i="6" s="1"/>
  <c r="I291" i="6" l="1"/>
  <c r="J291" i="6" s="1"/>
  <c r="F292" i="6" s="1"/>
  <c r="H292" i="6" s="1"/>
  <c r="I292" i="6" l="1"/>
  <c r="J292" i="6"/>
  <c r="F293" i="6" s="1"/>
  <c r="H293" i="6" s="1"/>
  <c r="I293" i="6" l="1"/>
  <c r="J293" i="6" s="1"/>
  <c r="F294" i="6" s="1"/>
  <c r="H294" i="6" s="1"/>
  <c r="I294" i="6" l="1"/>
  <c r="J294" i="6" s="1"/>
  <c r="F295" i="6" s="1"/>
  <c r="H295" i="6" s="1"/>
  <c r="I295" i="6" l="1"/>
  <c r="J295" i="6" s="1"/>
  <c r="F296" i="6" s="1"/>
  <c r="H296" i="6" s="1"/>
  <c r="I296" i="6" l="1"/>
  <c r="J296" i="6"/>
  <c r="F297" i="6" s="1"/>
  <c r="H297" i="6" s="1"/>
  <c r="I297" i="6" l="1"/>
  <c r="J297" i="6"/>
  <c r="F298" i="6" s="1"/>
  <c r="H298" i="6" s="1"/>
  <c r="I298" i="6" l="1"/>
  <c r="J298" i="6" s="1"/>
  <c r="F299" i="6" s="1"/>
  <c r="H299" i="6" s="1"/>
  <c r="I299" i="6" l="1"/>
  <c r="J299" i="6"/>
  <c r="F300" i="6" s="1"/>
  <c r="H300" i="6" s="1"/>
  <c r="I300" i="6" l="1"/>
  <c r="J300" i="6" s="1"/>
  <c r="F301" i="6" s="1"/>
  <c r="H301" i="6" s="1"/>
  <c r="I301" i="6" l="1"/>
  <c r="J301" i="6"/>
  <c r="F302" i="6" s="1"/>
  <c r="H302" i="6" s="1"/>
  <c r="I302" i="6" l="1"/>
  <c r="J302" i="6"/>
  <c r="F303" i="6" s="1"/>
  <c r="H303" i="6" s="1"/>
  <c r="I303" i="6" l="1"/>
  <c r="J303" i="6"/>
  <c r="F304" i="6" s="1"/>
  <c r="H304" i="6" s="1"/>
  <c r="I304" i="6" l="1"/>
  <c r="J304" i="6"/>
  <c r="F305" i="6" s="1"/>
  <c r="H305" i="6" s="1"/>
  <c r="I305" i="6" l="1"/>
  <c r="J305" i="6"/>
  <c r="F306" i="6" s="1"/>
  <c r="H306" i="6" s="1"/>
  <c r="I306" i="6" l="1"/>
  <c r="J306" i="6" s="1"/>
  <c r="F307" i="6" s="1"/>
  <c r="H307" i="6" s="1"/>
  <c r="I307" i="6" l="1"/>
  <c r="J307" i="6"/>
  <c r="F308" i="6" s="1"/>
  <c r="H308" i="6" s="1"/>
  <c r="I308" i="6" l="1"/>
  <c r="J308" i="6"/>
  <c r="F309" i="6" s="1"/>
  <c r="H309" i="6" s="1"/>
  <c r="I309" i="6" l="1"/>
  <c r="J309" i="6"/>
  <c r="F310" i="6" s="1"/>
  <c r="H310" i="6" s="1"/>
  <c r="I310" i="6" l="1"/>
  <c r="J310" i="6"/>
  <c r="F311" i="6" s="1"/>
  <c r="H311" i="6" s="1"/>
  <c r="I311" i="6" l="1"/>
  <c r="J311" i="6"/>
  <c r="F312" i="6" s="1"/>
  <c r="H312" i="6" s="1"/>
  <c r="I312" i="6" l="1"/>
  <c r="J312" i="6"/>
  <c r="F313" i="6" s="1"/>
  <c r="H313" i="6" s="1"/>
  <c r="I313" i="6" l="1"/>
  <c r="J313" i="6"/>
  <c r="F314" i="6" s="1"/>
  <c r="H314" i="6" s="1"/>
  <c r="I314" i="6" l="1"/>
  <c r="J314" i="6"/>
  <c r="F315" i="6" s="1"/>
  <c r="H315" i="6" s="1"/>
  <c r="I315" i="6" l="1"/>
  <c r="J315" i="6"/>
  <c r="F316" i="6" s="1"/>
  <c r="H316" i="6" s="1"/>
  <c r="I316" i="6" l="1"/>
  <c r="J316" i="6"/>
  <c r="F317" i="6" s="1"/>
  <c r="H317" i="6" s="1"/>
  <c r="I317" i="6" l="1"/>
  <c r="J317" i="6" s="1"/>
  <c r="F318" i="6" s="1"/>
  <c r="H318" i="6" s="1"/>
  <c r="I318" i="6" l="1"/>
  <c r="J318" i="6"/>
  <c r="F319" i="6" s="1"/>
  <c r="H319" i="6" s="1"/>
  <c r="I319" i="6" l="1"/>
  <c r="J319" i="6"/>
  <c r="F320" i="6" s="1"/>
  <c r="H320" i="6" s="1"/>
  <c r="I320" i="6" l="1"/>
  <c r="J320" i="6"/>
  <c r="F321" i="6" s="1"/>
  <c r="H321" i="6" s="1"/>
  <c r="I321" i="6" l="1"/>
  <c r="J321" i="6"/>
  <c r="F322" i="6" s="1"/>
  <c r="H322" i="6" s="1"/>
  <c r="I322" i="6" l="1"/>
  <c r="J322" i="6"/>
  <c r="F323" i="6" s="1"/>
  <c r="H323" i="6" s="1"/>
  <c r="I323" i="6" l="1"/>
  <c r="J323" i="6"/>
  <c r="F324" i="6" s="1"/>
  <c r="H324" i="6" s="1"/>
  <c r="I324" i="6" l="1"/>
  <c r="J324" i="6"/>
  <c r="F325" i="6" s="1"/>
  <c r="H325" i="6" s="1"/>
  <c r="I325" i="6" l="1"/>
  <c r="J325" i="6" s="1"/>
  <c r="F326" i="6" s="1"/>
  <c r="H326" i="6" s="1"/>
  <c r="I326" i="6" l="1"/>
  <c r="J326" i="6"/>
  <c r="F327" i="6" s="1"/>
  <c r="H327" i="6" s="1"/>
  <c r="I327" i="6" l="1"/>
  <c r="J327" i="6"/>
  <c r="F328" i="6" s="1"/>
  <c r="H328" i="6" s="1"/>
  <c r="I328" i="6" l="1"/>
  <c r="J328" i="6"/>
  <c r="F329" i="6" s="1"/>
  <c r="H329" i="6" s="1"/>
  <c r="I329" i="6" l="1"/>
  <c r="J329" i="6"/>
  <c r="F330" i="6" s="1"/>
  <c r="H330" i="6" s="1"/>
  <c r="I330" i="6" l="1"/>
  <c r="J330" i="6"/>
  <c r="F331" i="6" s="1"/>
  <c r="H331" i="6" s="1"/>
  <c r="I331" i="6" l="1"/>
  <c r="J331" i="6"/>
  <c r="F332" i="6" s="1"/>
  <c r="H332" i="6" s="1"/>
  <c r="I332" i="6" l="1"/>
  <c r="J332" i="6"/>
  <c r="F333" i="6" s="1"/>
  <c r="H333" i="6" s="1"/>
  <c r="I333" i="6" l="1"/>
  <c r="J333" i="6" s="1"/>
  <c r="F334" i="6" s="1"/>
  <c r="H334" i="6" s="1"/>
  <c r="I334" i="6" l="1"/>
  <c r="J334" i="6"/>
  <c r="F335" i="6" s="1"/>
  <c r="H335" i="6" s="1"/>
  <c r="I335" i="6" l="1"/>
  <c r="J335" i="6"/>
  <c r="F336" i="6" s="1"/>
  <c r="H336" i="6" s="1"/>
  <c r="I336" i="6" l="1"/>
  <c r="J336" i="6"/>
  <c r="F337" i="6" s="1"/>
  <c r="H337" i="6" s="1"/>
  <c r="I337" i="6" l="1"/>
  <c r="J337" i="6"/>
  <c r="F338" i="6" s="1"/>
  <c r="H338" i="6" s="1"/>
  <c r="I338" i="6" l="1"/>
  <c r="J338" i="6"/>
  <c r="F339" i="6" s="1"/>
  <c r="H339" i="6" s="1"/>
  <c r="I339" i="6" l="1"/>
  <c r="J339" i="6"/>
  <c r="F340" i="6" s="1"/>
  <c r="H340" i="6" s="1"/>
  <c r="I340" i="6" l="1"/>
  <c r="J340" i="6"/>
  <c r="F341" i="6" s="1"/>
  <c r="H341" i="6" s="1"/>
  <c r="I341" i="6" l="1"/>
  <c r="J341" i="6"/>
  <c r="F342" i="6" s="1"/>
  <c r="H342" i="6" s="1"/>
  <c r="I342" i="6" l="1"/>
  <c r="J342" i="6"/>
  <c r="F343" i="6" s="1"/>
  <c r="H343" i="6" s="1"/>
  <c r="I343" i="6" l="1"/>
  <c r="J343" i="6"/>
  <c r="F344" i="6" s="1"/>
  <c r="H344" i="6" s="1"/>
  <c r="I344" i="6" l="1"/>
  <c r="J344" i="6"/>
  <c r="F345" i="6" s="1"/>
  <c r="H345" i="6" s="1"/>
  <c r="I345" i="6" l="1"/>
  <c r="J345" i="6"/>
  <c r="F346" i="6" s="1"/>
  <c r="H346" i="6" s="1"/>
  <c r="I346" i="6" l="1"/>
  <c r="J346" i="6"/>
  <c r="F347" i="6" s="1"/>
  <c r="H347" i="6" s="1"/>
  <c r="I347" i="6" l="1"/>
  <c r="J347" i="6"/>
  <c r="F348" i="6" s="1"/>
  <c r="H348" i="6" s="1"/>
  <c r="I348" i="6" l="1"/>
  <c r="J348" i="6"/>
  <c r="F349" i="6" s="1"/>
  <c r="H349" i="6" s="1"/>
  <c r="I349" i="6" l="1"/>
  <c r="J349" i="6" s="1"/>
  <c r="F350" i="6" s="1"/>
  <c r="H350" i="6" s="1"/>
  <c r="I350" i="6" l="1"/>
  <c r="J350" i="6"/>
  <c r="F351" i="6" s="1"/>
  <c r="H351" i="6" s="1"/>
  <c r="I351" i="6" l="1"/>
  <c r="J351" i="6"/>
  <c r="F352" i="6" s="1"/>
  <c r="H352" i="6" s="1"/>
  <c r="I352" i="6" l="1"/>
  <c r="J352" i="6"/>
  <c r="F353" i="6" s="1"/>
  <c r="H353" i="6" s="1"/>
  <c r="I353" i="6" l="1"/>
  <c r="J353" i="6"/>
  <c r="F354" i="6" s="1"/>
  <c r="H354" i="6" s="1"/>
  <c r="I354" i="6" l="1"/>
  <c r="J354" i="6"/>
  <c r="F355" i="6" s="1"/>
  <c r="H355" i="6" s="1"/>
  <c r="I355" i="6" l="1"/>
  <c r="J355" i="6"/>
  <c r="F356" i="6" s="1"/>
  <c r="H356" i="6" s="1"/>
  <c r="I356" i="6" l="1"/>
  <c r="J356" i="6"/>
  <c r="F357" i="6" s="1"/>
  <c r="H357" i="6" s="1"/>
  <c r="I357" i="6" l="1"/>
  <c r="J357" i="6"/>
  <c r="F358" i="6" s="1"/>
  <c r="H358" i="6" s="1"/>
  <c r="I358" i="6" l="1"/>
  <c r="J358" i="6"/>
  <c r="F359" i="6" s="1"/>
  <c r="H359" i="6" s="1"/>
  <c r="I359" i="6" l="1"/>
  <c r="J359" i="6"/>
  <c r="F360" i="6" s="1"/>
  <c r="H360" i="6" s="1"/>
  <c r="I360" i="6" l="1"/>
  <c r="J360" i="6"/>
  <c r="F361" i="6" s="1"/>
  <c r="H361" i="6" s="1"/>
  <c r="I361" i="6" l="1"/>
  <c r="J361" i="6"/>
  <c r="F362" i="6" s="1"/>
  <c r="H362" i="6" s="1"/>
  <c r="I362" i="6" l="1"/>
  <c r="J362" i="6"/>
  <c r="F363" i="6" s="1"/>
  <c r="H363" i="6" s="1"/>
  <c r="I363" i="6" l="1"/>
  <c r="J363" i="6"/>
  <c r="F364" i="6" s="1"/>
  <c r="H364" i="6" s="1"/>
  <c r="I364" i="6" l="1"/>
  <c r="J364" i="6"/>
  <c r="F365" i="6" s="1"/>
  <c r="H365" i="6" s="1"/>
  <c r="I365" i="6" l="1"/>
  <c r="J365" i="6" s="1"/>
  <c r="F366" i="6" s="1"/>
  <c r="H366" i="6" s="1"/>
  <c r="I366" i="6" l="1"/>
  <c r="J366" i="6"/>
  <c r="F367" i="6" s="1"/>
  <c r="H367" i="6" s="1"/>
  <c r="I367" i="6" l="1"/>
  <c r="J367" i="6"/>
  <c r="F368" i="6" s="1"/>
  <c r="H368" i="6" s="1"/>
  <c r="I368" i="6" l="1"/>
  <c r="J368" i="6"/>
  <c r="F369" i="6" s="1"/>
  <c r="H369" i="6" s="1"/>
  <c r="I369" i="6" l="1"/>
  <c r="J369" i="6"/>
  <c r="F370" i="6" s="1"/>
  <c r="H370" i="6" s="1"/>
  <c r="I370" i="6" l="1"/>
  <c r="J370" i="6"/>
</calcChain>
</file>

<file path=xl/sharedStrings.xml><?xml version="1.0" encoding="utf-8"?>
<sst xmlns="http://schemas.openxmlformats.org/spreadsheetml/2006/main" count="320" uniqueCount="193">
  <si>
    <t>Description</t>
  </si>
  <si>
    <t>JAN</t>
  </si>
  <si>
    <t>FEB</t>
  </si>
  <si>
    <t>MAR</t>
  </si>
  <si>
    <t>APR</t>
  </si>
  <si>
    <t>MAY</t>
  </si>
  <si>
    <t>JUN</t>
  </si>
  <si>
    <t>JUL</t>
  </si>
  <si>
    <t>AUG</t>
  </si>
  <si>
    <t>SEP</t>
  </si>
  <si>
    <t>OCT</t>
  </si>
  <si>
    <t>NOV</t>
  </si>
  <si>
    <t>DEC</t>
  </si>
  <si>
    <t xml:space="preserve">Chart of Accounts - Master LIst: </t>
  </si>
  <si>
    <r>
      <rPr>
        <b/>
        <sz val="14"/>
        <rFont val="Calibri"/>
        <family val="2"/>
      </rPr>
      <t>Instructions for Use:</t>
    </r>
    <r>
      <rPr>
        <sz val="12"/>
        <rFont val="Calibri"/>
        <family val="2"/>
      </rPr>
      <t xml:space="preserve"> </t>
    </r>
  </si>
  <si>
    <t>The Chart of Accounts Master List serves as the source of available accounts to select among the various worksheets in your financials. This list is finite, and should not be manipulated or altered</t>
  </si>
  <si>
    <t xml:space="preserve">without help from our team in order to ensure the spreadsheet's data doesn't become corrupted. </t>
  </si>
  <si>
    <t>Interest Income</t>
  </si>
  <si>
    <t>Bank Service Charges</t>
  </si>
  <si>
    <t>Bank account service fees, bad check charges and other bank fees</t>
  </si>
  <si>
    <t>Insurance: Health</t>
  </si>
  <si>
    <t>Legal and Professional Fees</t>
  </si>
  <si>
    <t>Storage and Warehousing</t>
  </si>
  <si>
    <t>Taxes - Property</t>
  </si>
  <si>
    <t>Taxes - Income</t>
  </si>
  <si>
    <t>Salary &amp; Wages</t>
  </si>
  <si>
    <t>Dividend Income</t>
  </si>
  <si>
    <t xml:space="preserve">Bonuses </t>
  </si>
  <si>
    <t>Gifts Received</t>
  </si>
  <si>
    <t>Gambling / Winnings / Sweepstakes</t>
  </si>
  <si>
    <t>Refunds / Reimbursements</t>
  </si>
  <si>
    <t>Royalty Income</t>
  </si>
  <si>
    <t>Rental Income</t>
  </si>
  <si>
    <t xml:space="preserve">Other Income </t>
  </si>
  <si>
    <t>Annual wages / salary earned from job position</t>
  </si>
  <si>
    <t>Interest earned on bank accounts or other investments that are claimed throughout the year (i.e. not in retirement accounts)</t>
  </si>
  <si>
    <t xml:space="preserve">Income received from bonus pay </t>
  </si>
  <si>
    <t>Income received in the form of a gift</t>
  </si>
  <si>
    <t>Income received from gambling, competition, or sweepstakes winnings, etc.</t>
  </si>
  <si>
    <t>Income received from purchase refunds, credits,  or other reimbursements</t>
  </si>
  <si>
    <t>Income received from royalties (gas lease, publications, etc.)</t>
  </si>
  <si>
    <t>Income received from rental of some form of property (home, equipment, etc.)</t>
  </si>
  <si>
    <t>Interest earned on bank accounts, loans, or other investments that are claimed throughout the year (i.e. not in retirement accounts)</t>
  </si>
  <si>
    <t>Any other form of income received or earned throughout the year</t>
  </si>
  <si>
    <t>Insurance: Auto &amp; Home</t>
  </si>
  <si>
    <t>Insurance: Life</t>
  </si>
  <si>
    <t>Insurance: Other</t>
  </si>
  <si>
    <t>Utilities: Water, Sewage, &amp; Trash</t>
  </si>
  <si>
    <t>Utilities: Electricity</t>
  </si>
  <si>
    <t>Utilities: TV, Phone, &amp; Internet</t>
  </si>
  <si>
    <t>Home Maintenance &amp; Repair</t>
  </si>
  <si>
    <t>Gift Purchases</t>
  </si>
  <si>
    <t>Meals &amp; Entertainment</t>
  </si>
  <si>
    <t>Groceries</t>
  </si>
  <si>
    <t>Auto Exp: Maintenance, Repair, &amp; Registration</t>
  </si>
  <si>
    <t>Work Related Expenses</t>
  </si>
  <si>
    <t>Medical Exp: Doctor Visits</t>
  </si>
  <si>
    <t>Medical Exp: Drugs &amp; Medication</t>
  </si>
  <si>
    <t>Medical Exp: Hospitals, Labs, X-Rays, etc.</t>
  </si>
  <si>
    <t>Medical Exp: Medical Tools, Supplies, &amp; Equipment</t>
  </si>
  <si>
    <t>Other Expense</t>
  </si>
  <si>
    <t>Home Mortgage/Rent</t>
  </si>
  <si>
    <t>Animal medication, vet appointments, supplies, toys, food, etc.</t>
  </si>
  <si>
    <t>Repairs and other automobile maintenance expenses</t>
  </si>
  <si>
    <t>Fuel &amp; oil costs for automobiles</t>
  </si>
  <si>
    <t>Clothing &amp; Personal Care Products</t>
  </si>
  <si>
    <t>Cost of clothing and home/personal care related products (makeup, haircuts, etc.)</t>
  </si>
  <si>
    <t>Purchase of gifts for holidays, relatives, co-workers, events, etc.</t>
  </si>
  <si>
    <t>Purchase of groceries and food related products</t>
  </si>
  <si>
    <t>Repairs and other home maintenance expenses</t>
  </si>
  <si>
    <t>Monthly mortgage/rental payments</t>
  </si>
  <si>
    <t>Automobile &amp; Home/Apartment Insurance payments</t>
  </si>
  <si>
    <t>Health/Medical insurance payments</t>
  </si>
  <si>
    <t>Life insurance coverage payments</t>
  </si>
  <si>
    <t>Any additional insurance payments</t>
  </si>
  <si>
    <t>Loan Payments (Other)</t>
  </si>
  <si>
    <t>Payments on outstanding loans other than mortgage and auto</t>
  </si>
  <si>
    <t xml:space="preserve">Legal &amp; Professional Fees: Accounting, attorney, investment advisory, etc. </t>
  </si>
  <si>
    <t>Payments out of pocket for doctor, dentist, checkup visits, etc.</t>
  </si>
  <si>
    <t>Payments out of pocket for prescription drugs or other medications</t>
  </si>
  <si>
    <t>Payments out of pocket for hospital, lab, or other medical fees</t>
  </si>
  <si>
    <t>Payments out of pocket for medical tools, supplies, &amp; equipment</t>
  </si>
  <si>
    <t>Any other expense related categories</t>
  </si>
  <si>
    <t>Monthly payments for storage and warehousing fees</t>
  </si>
  <si>
    <t>Personal federal and state income tax liability</t>
  </si>
  <si>
    <t>Personal state &amp; local property tax liability</t>
  </si>
  <si>
    <t>Monthly utility payments for electricity</t>
  </si>
  <si>
    <t>Unreimbursed work related expenses (travel, uniforms, supplies, etc.)</t>
  </si>
  <si>
    <t>Monthly utility payments for water, trash, and sewage</t>
  </si>
  <si>
    <t>Monthly utility payments for television, phone, &amp; internet</t>
  </si>
  <si>
    <t>HOA Fees</t>
  </si>
  <si>
    <t>Home Owner's Association fees &amp; expenses</t>
  </si>
  <si>
    <t>Income:</t>
  </si>
  <si>
    <t>Short Term Investment Plan Contributions</t>
  </si>
  <si>
    <t>Emergency Savings Contributions</t>
  </si>
  <si>
    <t>Annuity Plan Contributions</t>
  </si>
  <si>
    <t>College / Education Plan Contributions</t>
  </si>
  <si>
    <t xml:space="preserve">Savings, Investments, &amp; Retirement: </t>
  </si>
  <si>
    <t xml:space="preserve">Fixed Expenses: </t>
  </si>
  <si>
    <t>Contributions to short term investment plans: stocks, mutual funds, bonds, etc.</t>
  </si>
  <si>
    <t>Contributions to savings account</t>
  </si>
  <si>
    <t>Contributions to annuity plans</t>
  </si>
  <si>
    <t>Contributions to education savings plan: Coverdell, 529 Plans, etc.</t>
  </si>
  <si>
    <t>Other Investments</t>
  </si>
  <si>
    <t>Contributions to other investment plans</t>
  </si>
  <si>
    <t xml:space="preserve">Discretionary Expenses: </t>
  </si>
  <si>
    <t>Charitable Donations</t>
  </si>
  <si>
    <t>Vacation &amp; Travel</t>
  </si>
  <si>
    <t xml:space="preserve">Expenses related to meals, shows, movies, concerts, dates, etc. </t>
  </si>
  <si>
    <t>Expenses related to travel &amp; vacation stays</t>
  </si>
  <si>
    <t>Donations to various charitable organizations</t>
  </si>
  <si>
    <t>Recreational Equipment</t>
  </si>
  <si>
    <t>Other Discretionary Spending</t>
  </si>
  <si>
    <t>Expenses related to purchases for entertainment: recreational vehicles, electronics, toys, games, etc.</t>
  </si>
  <si>
    <t>Expenses for other discretionary purposes</t>
  </si>
  <si>
    <t>Annual Budgeting Planner</t>
  </si>
  <si>
    <t>ID Number</t>
  </si>
  <si>
    <t>Savings, Investments, &amp; Retirement:</t>
  </si>
  <si>
    <t xml:space="preserve">Budgeting Calculator: </t>
  </si>
  <si>
    <t xml:space="preserve">Budget vs. Actual Calculator: </t>
  </si>
  <si>
    <t>Budget vs. Actual</t>
  </si>
  <si>
    <t>Income: (Cash Inflows)</t>
  </si>
  <si>
    <t>Fixed Expenses: (Cash Outflows)</t>
  </si>
  <si>
    <t>Discretionary Expenses: (Cash Outflows)</t>
  </si>
  <si>
    <r>
      <rPr>
        <b/>
        <sz val="14"/>
        <rFont val="Calibri"/>
        <family val="2"/>
      </rPr>
      <t>Instructions for Use:</t>
    </r>
    <r>
      <rPr>
        <sz val="12"/>
        <rFont val="Calibri"/>
        <family val="2"/>
      </rPr>
      <t xml:space="preserve"> (Blue Highlighted Fields = Fields for Your Data Entry)</t>
    </r>
  </si>
  <si>
    <r>
      <rPr>
        <b/>
        <sz val="14"/>
        <rFont val="Calibri"/>
        <family val="2"/>
      </rPr>
      <t>Instructions for Use:</t>
    </r>
    <r>
      <rPr>
        <b/>
        <sz val="12"/>
        <rFont val="Calibri"/>
        <family val="2"/>
      </rPr>
      <t xml:space="preserve"> </t>
    </r>
    <r>
      <rPr>
        <sz val="12"/>
        <rFont val="Calibri"/>
        <family val="2"/>
      </rPr>
      <t>(Blue Highlighted Fields = Fields for Your Data Entry)</t>
    </r>
  </si>
  <si>
    <t>Budgeted Cash Left Over</t>
  </si>
  <si>
    <t>Actual Cash Leftover</t>
  </si>
  <si>
    <t>Business Distributions</t>
  </si>
  <si>
    <t>Income distributions from Sole Proprietorships, S-Corporations, Pratnerships, etc.</t>
  </si>
  <si>
    <t>Pet Maintenance &amp; Care</t>
  </si>
  <si>
    <t>Payments on outstanding automobile loans / cash paid for vehicle purchase</t>
  </si>
  <si>
    <t>Auto Exp: Purchase / Payments</t>
  </si>
  <si>
    <t>Auto Exp: Gas / Oil</t>
  </si>
  <si>
    <t>Child education, tuition, &amp; before/after school care related expenses for all ages (pre-school through college)</t>
  </si>
  <si>
    <t>Education / Child Care</t>
  </si>
  <si>
    <t>Elderly Care</t>
  </si>
  <si>
    <t>Medical, home health, assisted living, and other elderly care related expense</t>
  </si>
  <si>
    <t>Office Supplies / Postage</t>
  </si>
  <si>
    <t>Computer, paper, software, &amp; other home office related expenses / postage costs</t>
  </si>
  <si>
    <t>Lawn / Pool Maintenance &amp; Repair</t>
  </si>
  <si>
    <t>Repairs and other lawn / pool maintenance expenses</t>
  </si>
  <si>
    <t>Outside Services - Other</t>
  </si>
  <si>
    <t>Payments to outside contractors or service organizations not included in previous categories</t>
  </si>
  <si>
    <t>Credit Card Payments</t>
  </si>
  <si>
    <t>Monthly credit card payments and interest not included in previous categories</t>
  </si>
  <si>
    <t>Financing Charges</t>
  </si>
  <si>
    <t xml:space="preserve">Interest &amp; Financing charges related to bank loans, home loans, auto loans, credit, etc. </t>
  </si>
  <si>
    <t>Retirement Plan Contributions (Non-Annuity)</t>
  </si>
  <si>
    <t>Contributions to non-annuity retirement plans: 401-K's, IRA's, etc.</t>
  </si>
  <si>
    <t>Membership Dues &amp; Subscriptions - Other</t>
  </si>
  <si>
    <t>Membership dues &amp; subscriptions related to any organizations, clubs, etc.</t>
  </si>
  <si>
    <t>Budgeted Total</t>
  </si>
  <si>
    <t>Budgeted Annual Total</t>
  </si>
  <si>
    <t>Actual Annual Total</t>
  </si>
  <si>
    <t>Budgeted Cash Leftover</t>
  </si>
  <si>
    <t>Over (Under) Cash Leftover</t>
  </si>
  <si>
    <t>Investments &amp; Retirement</t>
  </si>
  <si>
    <t>Over (Under) Savings</t>
  </si>
  <si>
    <t>Total Actual vs. Budget Performance Over (Under)</t>
  </si>
  <si>
    <t xml:space="preserve">Enter accounts using the available drop down list in the "Description" columns.  Enter your budgeted amounts for the year for each appropriate month.  All calculations are automatic and </t>
  </si>
  <si>
    <t>your annual budget will be shown once your calculations are entered.  For every total, "black" totals mean "good," and "red" totals mean "bad."  Notice how the section labeled</t>
  </si>
  <si>
    <t xml:space="preserve">"Savings, Investments, &amp; Retirement" totals to a "black," or "good," number, but is still subtracted to claculate your overall left over cash spending total at the bottom of the worksheet. </t>
  </si>
  <si>
    <t>This is to reward you for your savings efforts while giving you an idea of how to balance savings and spending within your overall budget. Try to find consistence monthly amounts to aim for</t>
  </si>
  <si>
    <t xml:space="preserve">during the year so that you can stay within your budget consistently. </t>
  </si>
  <si>
    <t xml:space="preserve">Accounts in the "Description" column are automatically copied from your "Budgetting Planner" tab. Enter your budgeted amounts for the year for each appropriate month.  All calculations are automatic and your annual budget will be shown once </t>
  </si>
  <si>
    <t>your calculations are entered.  For every total, "black" totals mean "good," and "red" totals mean "bad."  Notice how the section labeled "Savings, Investments, &amp; Retirement" totals to a "black," or "good," number, but is still subtracted to calculate your</t>
  </si>
  <si>
    <t xml:space="preserve"> overall left over cash spending total at the bottom of the worksheet. This is to reward you for your savings efforts while giving you an idea of how to balance savings and spending within your overall budget. Try to find consistence monthly amounts to aim </t>
  </si>
  <si>
    <t xml:space="preserve">for during the year so that you can stay within your budget consistently. </t>
  </si>
  <si>
    <t>Monthly Totals</t>
  </si>
  <si>
    <t>Monthly Cash Leftover</t>
  </si>
  <si>
    <t>Home Closing Price / Value</t>
  </si>
  <si>
    <t>Mortgage Interest Rate</t>
  </si>
  <si>
    <t>Duration of Loan (months)</t>
  </si>
  <si>
    <t>Down Payment</t>
  </si>
  <si>
    <t>Mortgage Loan Amount</t>
  </si>
  <si>
    <t>Property Tax Rate</t>
  </si>
  <si>
    <t>PMI Amount</t>
  </si>
  <si>
    <t>Calculator Inputs:</t>
  </si>
  <si>
    <t>Loan Start Date</t>
  </si>
  <si>
    <t>Month</t>
  </si>
  <si>
    <t>#</t>
  </si>
  <si>
    <t>Opening Balance</t>
  </si>
  <si>
    <t>Principal Payment</t>
  </si>
  <si>
    <t>Interest Payment</t>
  </si>
  <si>
    <t>Ending Balance</t>
  </si>
  <si>
    <t>Mortgage Loan Calculator</t>
  </si>
  <si>
    <t xml:space="preserve"> Payment Calculations:</t>
  </si>
  <si>
    <t>PMI Payment</t>
  </si>
  <si>
    <t>Property Taxes</t>
  </si>
  <si>
    <t>Mortgage Payment</t>
  </si>
  <si>
    <t>Total Monthly Payments</t>
  </si>
  <si>
    <t>Monthly Budget vs.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</si>
</sst>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7" x14ac:knownFonts="1">
    <font>
      <sz val="11"/>
      <color theme="1"/>
      <name val="Calibri"/>
      <family val="2"/>
      <scheme val="minor"/>
    </font>
    <font>
      <b/>
      <sz val="11"/>
      <color theme="1"/>
      <name val="Calibri"/>
      <family val="2"/>
      <scheme val="minor"/>
    </font>
    <font>
      <sz val="10"/>
      <name val="Calibri"/>
      <family val="1"/>
      <scheme val="minor"/>
    </font>
    <font>
      <sz val="10"/>
      <name val="Arial"/>
      <family val="2"/>
    </font>
    <font>
      <sz val="11"/>
      <color theme="1"/>
      <name val="Agency FB"/>
      <family val="2"/>
    </font>
    <font>
      <sz val="11"/>
      <color rgb="FF3F3F76"/>
      <name val="Agency FB"/>
      <family val="2"/>
    </font>
    <font>
      <b/>
      <sz val="11"/>
      <color rgb="FFFA7D00"/>
      <name val="Agency FB"/>
      <family val="2"/>
    </font>
    <font>
      <sz val="10"/>
      <name val="Calibri"/>
      <family val="2"/>
    </font>
    <font>
      <b/>
      <sz val="14"/>
      <color theme="1"/>
      <name val="Calibri"/>
      <family val="2"/>
    </font>
    <font>
      <b/>
      <sz val="16"/>
      <color theme="0"/>
      <name val="Calibri"/>
      <family val="2"/>
    </font>
    <font>
      <sz val="12"/>
      <name val="Calibri"/>
      <family val="2"/>
    </font>
    <font>
      <b/>
      <sz val="14"/>
      <name val="Calibri"/>
      <family val="2"/>
    </font>
    <font>
      <b/>
      <sz val="14"/>
      <color theme="0"/>
      <name val="Calibri"/>
      <family val="2"/>
    </font>
    <font>
      <sz val="11"/>
      <color theme="0"/>
      <name val="Calibri"/>
      <family val="2"/>
    </font>
    <font>
      <b/>
      <sz val="12"/>
      <color theme="1"/>
      <name val="Calibri"/>
      <family val="2"/>
    </font>
    <font>
      <sz val="12"/>
      <color theme="1"/>
      <name val="Calibri"/>
      <family val="2"/>
    </font>
    <font>
      <sz val="11"/>
      <name val="Calibri"/>
      <family val="2"/>
    </font>
    <font>
      <sz val="14"/>
      <color rgb="FF808080"/>
      <name val="Arial"/>
      <family val="2"/>
    </font>
    <font>
      <b/>
      <sz val="12"/>
      <color theme="1"/>
      <name val="Calibri"/>
      <family val="2"/>
      <scheme val="minor"/>
    </font>
    <font>
      <sz val="10"/>
      <color theme="1"/>
      <name val="Calibri"/>
      <family val="2"/>
      <scheme val="minor"/>
    </font>
    <font>
      <b/>
      <sz val="18"/>
      <color theme="1"/>
      <name val="Calibri"/>
      <family val="2"/>
    </font>
    <font>
      <b/>
      <sz val="14"/>
      <color theme="5" tint="-0.249977111117893"/>
      <name val="Calibri"/>
      <family val="2"/>
    </font>
    <font>
      <b/>
      <sz val="14"/>
      <color theme="1"/>
      <name val="Calibri"/>
      <family val="2"/>
      <scheme val="minor"/>
    </font>
    <font>
      <b/>
      <sz val="16"/>
      <color theme="1"/>
      <name val="Calibri"/>
      <family val="2"/>
      <scheme val="minor"/>
    </font>
    <font>
      <b/>
      <sz val="12"/>
      <name val="Calibri"/>
      <family val="2"/>
    </font>
    <font>
      <b/>
      <sz val="18"/>
      <color rgb="FF808080"/>
      <name val="Arial"/>
      <family val="2"/>
    </font>
    <font>
      <b/>
      <sz val="12"/>
      <name val="Calibri"/>
      <family val="2"/>
      <scheme val="minor"/>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3"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499984740745262"/>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44" fontId="3" fillId="0" borderId="0" applyFont="0" applyFill="0" applyBorder="0" applyAlignment="0" applyProtection="0"/>
    <xf numFmtId="0" fontId="4" fillId="4" borderId="0" applyNumberFormat="0" applyBorder="0" applyAlignment="0" applyProtection="0"/>
    <xf numFmtId="0" fontId="5" fillId="2" borderId="1" applyNumberFormat="0" applyAlignment="0" applyProtection="0"/>
    <xf numFmtId="0" fontId="6" fillId="3" borderId="1" applyNumberFormat="0" applyAlignment="0" applyProtection="0"/>
  </cellStyleXfs>
  <cellXfs count="107">
    <xf numFmtId="0" fontId="0" fillId="0" borderId="0" xfId="0"/>
    <xf numFmtId="0" fontId="8" fillId="0" borderId="0" xfId="1" applyFont="1" applyAlignment="1" applyProtection="1">
      <alignment horizontal="left"/>
      <protection hidden="1"/>
    </xf>
    <xf numFmtId="0" fontId="14" fillId="0" borderId="0" xfId="1" applyFont="1" applyFill="1" applyProtection="1">
      <protection hidden="1"/>
    </xf>
    <xf numFmtId="0" fontId="7" fillId="0" borderId="0" xfId="1" applyFont="1" applyFill="1" applyProtection="1">
      <protection hidden="1"/>
    </xf>
    <xf numFmtId="0" fontId="7" fillId="0" borderId="0" xfId="1" applyFont="1" applyFill="1" applyAlignment="1" applyProtection="1">
      <alignment horizontal="left" vertical="top"/>
      <protection hidden="1"/>
    </xf>
    <xf numFmtId="0" fontId="14" fillId="0" borderId="0" xfId="1" applyFont="1" applyFill="1" applyAlignment="1" applyProtection="1">
      <alignment horizontal="left" vertical="top"/>
      <protection hidden="1"/>
    </xf>
    <xf numFmtId="0" fontId="14" fillId="7" borderId="0" xfId="1" applyFont="1" applyFill="1" applyAlignment="1" applyProtection="1">
      <alignment horizontal="left" vertical="top"/>
      <protection hidden="1"/>
    </xf>
    <xf numFmtId="0" fontId="7" fillId="7" borderId="0" xfId="1" applyFont="1" applyFill="1" applyAlignment="1" applyProtection="1">
      <alignment horizontal="left" vertical="top"/>
      <protection hidden="1"/>
    </xf>
    <xf numFmtId="0" fontId="12" fillId="9" borderId="2" xfId="1" applyFont="1" applyFill="1" applyBorder="1" applyAlignment="1" applyProtection="1">
      <alignment horizontal="center"/>
      <protection hidden="1"/>
    </xf>
    <xf numFmtId="0" fontId="11" fillId="0" borderId="2" xfId="1" applyFont="1" applyFill="1" applyBorder="1" applyAlignment="1" applyProtection="1">
      <alignment horizontal="center"/>
      <protection hidden="1"/>
    </xf>
    <xf numFmtId="0" fontId="21" fillId="0" borderId="2" xfId="1" applyFont="1" applyFill="1" applyBorder="1" applyAlignment="1" applyProtection="1">
      <alignment horizontal="center"/>
      <protection hidden="1"/>
    </xf>
    <xf numFmtId="0" fontId="10" fillId="0" borderId="0" xfId="1" applyFont="1" applyFill="1" applyAlignment="1" applyProtection="1">
      <alignment horizontal="left"/>
      <protection hidden="1"/>
    </xf>
    <xf numFmtId="0" fontId="11" fillId="0" borderId="0" xfId="1" applyFont="1" applyFill="1" applyBorder="1" applyAlignment="1" applyProtection="1">
      <alignment horizontal="center"/>
      <protection hidden="1"/>
    </xf>
    <xf numFmtId="0" fontId="21" fillId="0" borderId="0" xfId="1" applyFont="1" applyFill="1" applyBorder="1" applyAlignment="1" applyProtection="1">
      <alignment horizontal="center"/>
      <protection hidden="1"/>
    </xf>
    <xf numFmtId="0" fontId="12" fillId="0" borderId="0" xfId="1" applyFont="1" applyFill="1" applyBorder="1" applyAlignment="1" applyProtection="1">
      <alignment horizontal="center"/>
      <protection hidden="1"/>
    </xf>
    <xf numFmtId="0" fontId="12" fillId="9" borderId="0" xfId="1" applyFont="1" applyFill="1" applyBorder="1" applyAlignment="1" applyProtection="1">
      <alignment horizontal="center"/>
      <protection hidden="1"/>
    </xf>
    <xf numFmtId="0" fontId="16" fillId="6" borderId="0" xfId="1" applyFont="1" applyFill="1" applyAlignment="1" applyProtection="1">
      <alignment horizontal="center"/>
      <protection hidden="1"/>
    </xf>
    <xf numFmtId="0" fontId="0" fillId="0" borderId="0" xfId="0" applyProtection="1">
      <protection locked="0"/>
    </xf>
    <xf numFmtId="0" fontId="0" fillId="0" borderId="0" xfId="0" applyProtection="1">
      <protection hidden="1"/>
    </xf>
    <xf numFmtId="0" fontId="18" fillId="0" borderId="0" xfId="0" applyFont="1" applyBorder="1" applyAlignment="1" applyProtection="1">
      <alignment horizontal="center"/>
      <protection hidden="1"/>
    </xf>
    <xf numFmtId="38" fontId="0" fillId="0" borderId="0" xfId="0" applyNumberFormat="1" applyProtection="1">
      <protection hidden="1"/>
    </xf>
    <xf numFmtId="8" fontId="1" fillId="0" borderId="0" xfId="0" applyNumberFormat="1" applyFont="1" applyProtection="1">
      <protection hidden="1"/>
    </xf>
    <xf numFmtId="8" fontId="1" fillId="0" borderId="4" xfId="0" applyNumberFormat="1" applyFont="1" applyBorder="1" applyProtection="1">
      <protection hidden="1"/>
    </xf>
    <xf numFmtId="8" fontId="23" fillId="10" borderId="0" xfId="0" applyNumberFormat="1" applyFont="1" applyFill="1" applyBorder="1" applyProtection="1">
      <protection hidden="1"/>
    </xf>
    <xf numFmtId="0" fontId="0" fillId="0" borderId="4" xfId="0" applyBorder="1" applyProtection="1">
      <protection hidden="1"/>
    </xf>
    <xf numFmtId="0" fontId="2" fillId="0" borderId="0" xfId="1" applyProtection="1">
      <protection locked="0"/>
    </xf>
    <xf numFmtId="0" fontId="10" fillId="0" borderId="0" xfId="1" applyFont="1" applyFill="1" applyAlignment="1" applyProtection="1">
      <protection locked="0"/>
    </xf>
    <xf numFmtId="0" fontId="10" fillId="0" borderId="0" xfId="1" applyFont="1" applyFill="1" applyProtection="1">
      <protection locked="0"/>
    </xf>
    <xf numFmtId="0" fontId="15" fillId="0" borderId="0" xfId="1" applyFont="1" applyFill="1" applyAlignment="1" applyProtection="1">
      <alignment vertical="top"/>
      <protection locked="0"/>
    </xf>
    <xf numFmtId="0" fontId="15" fillId="0" borderId="0" xfId="1" applyFont="1" applyFill="1" applyProtection="1">
      <protection locked="0"/>
    </xf>
    <xf numFmtId="0" fontId="15" fillId="0" borderId="0" xfId="1" applyFont="1" applyFill="1" applyAlignment="1" applyProtection="1">
      <alignment horizontal="left" vertical="top"/>
      <protection locked="0"/>
    </xf>
    <xf numFmtId="0" fontId="7" fillId="0" borderId="0" xfId="1" applyFont="1" applyProtection="1">
      <protection locked="0"/>
    </xf>
    <xf numFmtId="0" fontId="22" fillId="0" borderId="0" xfId="0" applyFont="1" applyAlignment="1" applyProtection="1">
      <alignment horizontal="left"/>
      <protection hidden="1"/>
    </xf>
    <xf numFmtId="0" fontId="18" fillId="0" borderId="0" xfId="0" applyFont="1" applyFill="1" applyProtection="1">
      <protection hidden="1"/>
    </xf>
    <xf numFmtId="0" fontId="19" fillId="0" borderId="0" xfId="0" applyFont="1" applyFill="1" applyProtection="1">
      <protection hidden="1"/>
    </xf>
    <xf numFmtId="0" fontId="18" fillId="7" borderId="0" xfId="0" applyFont="1" applyFill="1" applyProtection="1">
      <protection hidden="1"/>
    </xf>
    <xf numFmtId="0" fontId="19" fillId="7" borderId="0" xfId="0" applyFont="1" applyFill="1" applyProtection="1">
      <protection hidden="1"/>
    </xf>
    <xf numFmtId="0" fontId="17" fillId="0" borderId="0" xfId="1" applyFont="1" applyFill="1" applyAlignment="1" applyProtection="1">
      <protection locked="0"/>
    </xf>
    <xf numFmtId="0" fontId="17" fillId="0" borderId="0" xfId="1" applyFont="1" applyAlignment="1" applyProtection="1">
      <protection locked="0"/>
    </xf>
    <xf numFmtId="0" fontId="0" fillId="7" borderId="6" xfId="0" applyFill="1" applyBorder="1" applyProtection="1">
      <protection locked="0"/>
    </xf>
    <xf numFmtId="38" fontId="0" fillId="7" borderId="6" xfId="0" applyNumberFormat="1" applyFill="1" applyBorder="1" applyProtection="1">
      <protection locked="0"/>
    </xf>
    <xf numFmtId="0" fontId="0" fillId="0" borderId="0" xfId="0" applyFill="1" applyProtection="1">
      <protection locked="0"/>
    </xf>
    <xf numFmtId="0" fontId="0" fillId="0" borderId="0" xfId="0" applyBorder="1" applyProtection="1">
      <protection hidden="1"/>
    </xf>
    <xf numFmtId="8" fontId="1" fillId="0" borderId="0" xfId="0" applyNumberFormat="1" applyFont="1" applyBorder="1" applyProtection="1">
      <protection hidden="1"/>
    </xf>
    <xf numFmtId="0" fontId="0" fillId="0" borderId="0" xfId="0" applyFill="1" applyBorder="1" applyProtection="1">
      <protection hidden="1"/>
    </xf>
    <xf numFmtId="8" fontId="1" fillId="0" borderId="0" xfId="0" applyNumberFormat="1" applyFont="1" applyFill="1" applyBorder="1" applyProtection="1">
      <protection hidden="1"/>
    </xf>
    <xf numFmtId="8" fontId="23" fillId="0" borderId="0" xfId="0" applyNumberFormat="1" applyFont="1" applyFill="1" applyBorder="1" applyProtection="1">
      <protection hidden="1"/>
    </xf>
    <xf numFmtId="0" fontId="10" fillId="0" borderId="0" xfId="1" applyFont="1" applyFill="1" applyBorder="1" applyAlignment="1" applyProtection="1">
      <alignment horizontal="left"/>
      <protection hidden="1"/>
    </xf>
    <xf numFmtId="0" fontId="16" fillId="0" borderId="0" xfId="1" applyFont="1" applyFill="1" applyBorder="1" applyAlignment="1" applyProtection="1">
      <alignment horizontal="center"/>
      <protection hidden="1"/>
    </xf>
    <xf numFmtId="0" fontId="0" fillId="0" borderId="0" xfId="0" applyFill="1" applyBorder="1" applyProtection="1">
      <protection locked="0"/>
    </xf>
    <xf numFmtId="8" fontId="23" fillId="0" borderId="0" xfId="0" applyNumberFormat="1" applyFont="1" applyFill="1" applyBorder="1" applyAlignment="1" applyProtection="1">
      <protection hidden="1"/>
    </xf>
    <xf numFmtId="0" fontId="12" fillId="12" borderId="2" xfId="1" applyFont="1" applyFill="1" applyBorder="1" applyAlignment="1" applyProtection="1">
      <alignment horizontal="center"/>
      <protection hidden="1"/>
    </xf>
    <xf numFmtId="0" fontId="22" fillId="0" borderId="0" xfId="0" applyFont="1" applyFill="1" applyAlignment="1" applyProtection="1">
      <alignment horizontal="left"/>
      <protection hidden="1"/>
    </xf>
    <xf numFmtId="8" fontId="23" fillId="11" borderId="8" xfId="0" applyNumberFormat="1" applyFont="1" applyFill="1" applyBorder="1" applyAlignment="1" applyProtection="1">
      <protection hidden="1"/>
    </xf>
    <xf numFmtId="8" fontId="23" fillId="10" borderId="9" xfId="0" applyNumberFormat="1" applyFont="1" applyFill="1" applyBorder="1" applyProtection="1">
      <protection hidden="1"/>
    </xf>
    <xf numFmtId="8" fontId="23" fillId="11" borderId="5" xfId="0" applyNumberFormat="1" applyFont="1" applyFill="1" applyBorder="1" applyAlignment="1" applyProtection="1">
      <alignment horizontal="center"/>
      <protection hidden="1"/>
    </xf>
    <xf numFmtId="8" fontId="23" fillId="10" borderId="0" xfId="0" applyNumberFormat="1" applyFont="1" applyFill="1" applyBorder="1" applyAlignment="1" applyProtection="1">
      <alignment horizontal="center"/>
      <protection hidden="1"/>
    </xf>
    <xf numFmtId="8" fontId="1" fillId="0" borderId="0" xfId="0" applyNumberFormat="1" applyFont="1" applyFill="1" applyBorder="1" applyAlignment="1" applyProtection="1">
      <alignment horizontal="center"/>
      <protection hidden="1"/>
    </xf>
    <xf numFmtId="8" fontId="23" fillId="10" borderId="9" xfId="0" applyNumberFormat="1" applyFont="1" applyFill="1" applyBorder="1" applyAlignment="1" applyProtection="1">
      <alignment horizontal="center"/>
      <protection hidden="1"/>
    </xf>
    <xf numFmtId="8" fontId="23" fillId="0" borderId="0" xfId="0" applyNumberFormat="1" applyFont="1" applyFill="1" applyBorder="1" applyAlignment="1" applyProtection="1">
      <alignment horizontal="center"/>
      <protection hidden="1"/>
    </xf>
    <xf numFmtId="8" fontId="23" fillId="11" borderId="10" xfId="0" applyNumberFormat="1" applyFont="1" applyFill="1" applyBorder="1" applyAlignment="1" applyProtection="1">
      <alignment horizontal="center"/>
      <protection hidden="1"/>
    </xf>
    <xf numFmtId="0" fontId="12" fillId="12" borderId="0" xfId="1" applyFont="1" applyFill="1" applyBorder="1" applyAlignment="1" applyProtection="1">
      <alignment horizontal="center"/>
      <protection hidden="1"/>
    </xf>
    <xf numFmtId="0" fontId="12" fillId="12" borderId="4" xfId="1" applyFont="1" applyFill="1" applyBorder="1" applyAlignment="1" applyProtection="1">
      <alignment horizontal="center"/>
      <protection hidden="1"/>
    </xf>
    <xf numFmtId="38" fontId="0" fillId="7" borderId="17" xfId="0" applyNumberFormat="1" applyFill="1" applyBorder="1" applyProtection="1">
      <protection locked="0"/>
    </xf>
    <xf numFmtId="0" fontId="22" fillId="11" borderId="7" xfId="0" applyFont="1" applyFill="1" applyBorder="1" applyAlignment="1" applyProtection="1">
      <alignment horizontal="center"/>
      <protection hidden="1"/>
    </xf>
    <xf numFmtId="38" fontId="1" fillId="0" borderId="0" xfId="0" applyNumberFormat="1" applyFont="1" applyFill="1" applyBorder="1" applyAlignment="1" applyProtection="1">
      <alignment horizontal="center"/>
      <protection locked="0"/>
    </xf>
    <xf numFmtId="38" fontId="1" fillId="0" borderId="9" xfId="0" applyNumberFormat="1" applyFont="1" applyFill="1" applyBorder="1" applyAlignment="1" applyProtection="1">
      <alignment horizontal="center"/>
      <protection locked="0"/>
    </xf>
    <xf numFmtId="38" fontId="1" fillId="0" borderId="5" xfId="0" applyNumberFormat="1" applyFont="1" applyBorder="1" applyAlignment="1" applyProtection="1">
      <alignment horizontal="center"/>
      <protection locked="0"/>
    </xf>
    <xf numFmtId="0" fontId="22" fillId="0" borderId="0" xfId="0" applyFont="1" applyFill="1" applyBorder="1" applyAlignment="1" applyProtection="1">
      <protection hidden="1"/>
    </xf>
    <xf numFmtId="0" fontId="22" fillId="0" borderId="0" xfId="0" applyFont="1" applyAlignment="1" applyProtection="1">
      <alignment horizontal="center"/>
      <protection locked="0"/>
    </xf>
    <xf numFmtId="0" fontId="0" fillId="0" borderId="0" xfId="0" applyAlignment="1">
      <alignment horizontal="center"/>
    </xf>
    <xf numFmtId="0" fontId="12" fillId="0" borderId="0" xfId="1" applyFont="1" applyFill="1" applyAlignment="1" applyProtection="1">
      <protection hidden="1"/>
    </xf>
    <xf numFmtId="0" fontId="25" fillId="0" borderId="0" xfId="1" applyFont="1" applyAlignment="1" applyProtection="1">
      <protection hidden="1"/>
    </xf>
    <xf numFmtId="0" fontId="26" fillId="0" borderId="0" xfId="0" applyFont="1" applyFill="1" applyAlignment="1">
      <alignment horizontal="center"/>
    </xf>
    <xf numFmtId="38" fontId="1" fillId="0" borderId="0" xfId="0" quotePrefix="1" applyNumberFormat="1" applyFont="1" applyFill="1" applyBorder="1" applyAlignment="1" applyProtection="1">
      <alignment horizontal="center"/>
      <protection locked="0"/>
    </xf>
    <xf numFmtId="0" fontId="1" fillId="0" borderId="0" xfId="0" applyFont="1" applyAlignment="1" applyProtection="1">
      <alignment horizontal="center"/>
      <protection hidden="1"/>
    </xf>
    <xf numFmtId="0" fontId="26" fillId="0" borderId="0" xfId="0" applyFont="1" applyFill="1" applyAlignment="1" applyProtection="1">
      <alignment horizontal="center"/>
      <protection hidden="1"/>
    </xf>
    <xf numFmtId="0" fontId="0" fillId="0" borderId="0" xfId="0" applyAlignment="1" applyProtection="1">
      <alignment horizontal="center"/>
      <protection hidden="1"/>
    </xf>
    <xf numFmtId="14" fontId="0" fillId="0" borderId="0" xfId="0" applyNumberFormat="1" applyAlignment="1" applyProtection="1">
      <alignment horizontal="center"/>
      <protection hidden="1"/>
    </xf>
    <xf numFmtId="8" fontId="0" fillId="0" borderId="0" xfId="0" applyNumberFormat="1" applyAlignment="1" applyProtection="1">
      <alignment horizontal="center"/>
      <protection hidden="1"/>
    </xf>
    <xf numFmtId="8" fontId="26" fillId="0" borderId="0" xfId="0" applyNumberFormat="1" applyFont="1" applyFill="1" applyAlignment="1" applyProtection="1">
      <alignment horizontal="center"/>
      <protection hidden="1"/>
    </xf>
    <xf numFmtId="0" fontId="18" fillId="7" borderId="0" xfId="0" applyFont="1" applyFill="1" applyAlignment="1" applyProtection="1">
      <alignment horizontal="right"/>
      <protection locked="0"/>
    </xf>
    <xf numFmtId="8" fontId="18" fillId="7" borderId="0" xfId="0" applyNumberFormat="1" applyFont="1" applyFill="1" applyAlignment="1" applyProtection="1">
      <alignment horizontal="center"/>
      <protection locked="0"/>
    </xf>
    <xf numFmtId="10" fontId="18" fillId="7" borderId="0" xfId="0" applyNumberFormat="1" applyFont="1" applyFill="1" applyAlignment="1" applyProtection="1">
      <alignment horizontal="center"/>
      <protection locked="0"/>
    </xf>
    <xf numFmtId="0" fontId="18" fillId="7" borderId="0" xfId="0" applyFont="1" applyFill="1" applyAlignment="1" applyProtection="1">
      <alignment horizontal="center"/>
      <protection locked="0"/>
    </xf>
    <xf numFmtId="14" fontId="18" fillId="7" borderId="0" xfId="0" applyNumberFormat="1" applyFont="1" applyFill="1" applyAlignment="1" applyProtection="1">
      <alignment horizontal="center"/>
      <protection locked="0"/>
    </xf>
    <xf numFmtId="0" fontId="18" fillId="7" borderId="0" xfId="0" applyFont="1" applyFill="1" applyAlignment="1" applyProtection="1">
      <alignment horizontal="right"/>
      <protection hidden="1"/>
    </xf>
    <xf numFmtId="8" fontId="18" fillId="7" borderId="0" xfId="0" applyNumberFormat="1" applyFont="1" applyFill="1" applyAlignment="1" applyProtection="1">
      <alignment horizontal="center"/>
      <protection hidden="1"/>
    </xf>
    <xf numFmtId="0" fontId="22" fillId="0" borderId="3" xfId="0" applyFont="1" applyBorder="1" applyAlignment="1" applyProtection="1">
      <alignment horizontal="left"/>
      <protection hidden="1"/>
    </xf>
    <xf numFmtId="0" fontId="22" fillId="0" borderId="2" xfId="0" applyFont="1" applyBorder="1" applyAlignment="1" applyProtection="1">
      <alignment horizontal="left"/>
      <protection hidden="1"/>
    </xf>
    <xf numFmtId="0" fontId="20" fillId="0" borderId="0" xfId="1" applyFont="1" applyAlignment="1" applyProtection="1">
      <alignment horizontal="center"/>
      <protection hidden="1"/>
    </xf>
    <xf numFmtId="0" fontId="12" fillId="5" borderId="0" xfId="1" applyFont="1" applyFill="1" applyAlignment="1" applyProtection="1">
      <alignment horizontal="center"/>
      <protection hidden="1"/>
    </xf>
    <xf numFmtId="0" fontId="10" fillId="0" borderId="0" xfId="1" applyFont="1" applyFill="1" applyAlignment="1" applyProtection="1">
      <alignment horizontal="left"/>
      <protection hidden="1"/>
    </xf>
    <xf numFmtId="0" fontId="16" fillId="6" borderId="0" xfId="1" applyFont="1" applyFill="1" applyAlignment="1" applyProtection="1">
      <alignment horizontal="left"/>
      <protection hidden="1"/>
    </xf>
    <xf numFmtId="0" fontId="0" fillId="0" borderId="0" xfId="0" applyAlignment="1" applyProtection="1">
      <alignment horizontal="left"/>
      <protection hidden="1"/>
    </xf>
    <xf numFmtId="0" fontId="12" fillId="12" borderId="11" xfId="1" applyFont="1" applyFill="1" applyBorder="1" applyAlignment="1" applyProtection="1">
      <alignment horizontal="center"/>
      <protection hidden="1"/>
    </xf>
    <xf numFmtId="0" fontId="12" fillId="12" borderId="12" xfId="1" applyFont="1" applyFill="1" applyBorder="1" applyAlignment="1" applyProtection="1">
      <alignment horizontal="center"/>
      <protection hidden="1"/>
    </xf>
    <xf numFmtId="0" fontId="12" fillId="12" borderId="13" xfId="1" applyFont="1" applyFill="1" applyBorder="1" applyAlignment="1" applyProtection="1">
      <alignment horizontal="center"/>
      <protection hidden="1"/>
    </xf>
    <xf numFmtId="8" fontId="23" fillId="11" borderId="14" xfId="0" applyNumberFormat="1" applyFont="1" applyFill="1" applyBorder="1" applyAlignment="1" applyProtection="1">
      <alignment horizontal="center"/>
      <protection hidden="1"/>
    </xf>
    <xf numFmtId="8" fontId="23" fillId="11" borderId="15" xfId="0" applyNumberFormat="1" applyFont="1" applyFill="1" applyBorder="1" applyAlignment="1" applyProtection="1">
      <alignment horizontal="center"/>
      <protection hidden="1"/>
    </xf>
    <xf numFmtId="8" fontId="23" fillId="11" borderId="16" xfId="0" applyNumberFormat="1" applyFont="1" applyFill="1" applyBorder="1" applyAlignment="1" applyProtection="1">
      <alignment horizontal="center"/>
      <protection hidden="1"/>
    </xf>
    <xf numFmtId="0" fontId="24" fillId="0" borderId="0" xfId="1" applyFont="1" applyFill="1" applyAlignment="1" applyProtection="1">
      <alignment horizontal="left"/>
      <protection hidden="1"/>
    </xf>
    <xf numFmtId="0" fontId="16" fillId="0" borderId="0" xfId="1" applyFont="1" applyFill="1" applyAlignment="1" applyProtection="1">
      <alignment horizontal="left"/>
      <protection hidden="1"/>
    </xf>
    <xf numFmtId="0" fontId="22" fillId="7" borderId="2" xfId="0" applyFont="1" applyFill="1" applyBorder="1" applyAlignment="1" applyProtection="1">
      <alignment horizontal="center"/>
      <protection locked="0"/>
    </xf>
    <xf numFmtId="0" fontId="22" fillId="0" borderId="2" xfId="0" applyFont="1" applyFill="1" applyBorder="1" applyAlignment="1" applyProtection="1">
      <alignment horizontal="center"/>
      <protection hidden="1"/>
    </xf>
    <xf numFmtId="0" fontId="9" fillId="8" borderId="0" xfId="1" applyFont="1" applyFill="1" applyAlignment="1" applyProtection="1">
      <alignment horizontal="left"/>
      <protection hidden="1"/>
    </xf>
    <xf numFmtId="0" fontId="13" fillId="6" borderId="0" xfId="1" applyFont="1" applyFill="1" applyAlignment="1" applyProtection="1">
      <alignment horizontal="left"/>
      <protection hidden="1"/>
    </xf>
  </cellXfs>
  <cellStyles count="6">
    <cellStyle name="20% - Accent3 2" xfId="3" xr:uid="{00000000-0005-0000-0000-000000000000}"/>
    <cellStyle name="Calculation 2" xfId="5" xr:uid="{00000000-0005-0000-0000-000001000000}"/>
    <cellStyle name="Currency 2" xfId="2" xr:uid="{00000000-0005-0000-0000-000002000000}"/>
    <cellStyle name="Input 2" xfId="4" xr:uid="{00000000-0005-0000-0000-000003000000}"/>
    <cellStyle name="Normal" xfId="0" builtinId="0"/>
    <cellStyle name="Normal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74295</xdr:rowOff>
    </xdr:from>
    <xdr:to>
      <xdr:col>13</xdr:col>
      <xdr:colOff>175260</xdr:colOff>
      <xdr:row>24</xdr:row>
      <xdr:rowOff>41275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79295"/>
          <a:ext cx="8100060" cy="2633980"/>
        </a:xfrm>
        <a:prstGeom prst="rect">
          <a:avLst/>
        </a:prstGeom>
        <a:ln>
          <a:noFill/>
        </a:ln>
        <a:effectLst>
          <a:softEdge rad="0"/>
        </a:effectLst>
      </xdr:spPr>
    </xdr:pic>
    <xdr:clientData/>
  </xdr:twoCellAnchor>
  <xdr:twoCellAnchor>
    <xdr:from>
      <xdr:col>0</xdr:col>
      <xdr:colOff>9525</xdr:colOff>
      <xdr:row>23</xdr:row>
      <xdr:rowOff>142875</xdr:rowOff>
    </xdr:from>
    <xdr:to>
      <xdr:col>12</xdr:col>
      <xdr:colOff>466725</xdr:colOff>
      <xdr:row>32</xdr:row>
      <xdr:rowOff>66675</xdr:rowOff>
    </xdr:to>
    <xdr:sp macro="" textlink="">
      <xdr:nvSpPr>
        <xdr:cNvPr id="4" name="Title 1">
          <a:extLst>
            <a:ext uri="{FF2B5EF4-FFF2-40B4-BE49-F238E27FC236}">
              <a16:creationId xmlns:a16="http://schemas.microsoft.com/office/drawing/2014/main" id="{00000000-0008-0000-0000-000004000000}"/>
            </a:ext>
          </a:extLst>
        </xdr:cNvPr>
        <xdr:cNvSpPr txBox="1">
          <a:spLocks/>
        </xdr:cNvSpPr>
      </xdr:nvSpPr>
      <xdr:spPr>
        <a:xfrm>
          <a:off x="9525" y="4524375"/>
          <a:ext cx="7772400" cy="1638300"/>
        </a:xfrm>
        <a:prstGeom prst="rect">
          <a:avLst/>
        </a:prstGeom>
        <a:effectLst/>
      </xdr:spPr>
      <xdr:txBody>
        <a:bodyPr vert="horz" wrap="square" lIns="91440" tIns="45720" rIns="91440" bIns="45720" rtlCol="0" anchor="ctr">
          <a:normAutofit fontScale="77500" lnSpcReduction="20000"/>
        </a:bodyPr>
        <a:lstStyle/>
        <a:p>
          <a:pPr marL="0" marR="0" algn="ctr">
            <a:spcBef>
              <a:spcPts val="0"/>
            </a:spcBef>
            <a:spcAft>
              <a:spcPts val="0"/>
            </a:spcAft>
          </a:pPr>
          <a:r>
            <a:rPr lang="en-US" sz="5500" kern="1200">
              <a:solidFill>
                <a:srgbClr val="808080"/>
              </a:solidFill>
              <a:effectLst/>
              <a:latin typeface="Arial"/>
              <a:ea typeface="Times New Roman"/>
            </a:rPr>
            <a:t>Personal Budgeting </a:t>
          </a:r>
          <a:r>
            <a:rPr lang="en-US" sz="5500" b="1" kern="1200">
              <a:solidFill>
                <a:srgbClr val="7F7F7F"/>
              </a:solidFill>
              <a:effectLst/>
              <a:latin typeface="Arial"/>
              <a:ea typeface="Times New Roman"/>
            </a:rPr>
            <a:t>Planner</a:t>
          </a:r>
        </a:p>
        <a:p>
          <a:pPr marL="0" marR="0" algn="ctr">
            <a:spcBef>
              <a:spcPts val="0"/>
            </a:spcBef>
            <a:spcAft>
              <a:spcPts val="0"/>
            </a:spcAft>
          </a:pPr>
          <a:endParaRPr lang="en-US" sz="3100" b="1" i="0" u="none" strike="noStrike" kern="1200">
            <a:solidFill>
              <a:srgbClr val="7F7F7F"/>
            </a:solidFill>
            <a:effectLst/>
            <a:latin typeface="Arial"/>
            <a:ea typeface="+mn-ea"/>
            <a:cs typeface="+mn-cs"/>
          </a:endParaRPr>
        </a:p>
        <a:p>
          <a:pPr marL="0" marR="0" algn="ctr">
            <a:spcBef>
              <a:spcPts val="0"/>
            </a:spcBef>
            <a:spcAft>
              <a:spcPts val="0"/>
            </a:spcAft>
          </a:pPr>
          <a:r>
            <a:rPr lang="en-US" sz="2100" b="0" i="0" u="none" strike="noStrike">
              <a:solidFill>
                <a:schemeClr val="bg1">
                  <a:lumMod val="50000"/>
                </a:schemeClr>
              </a:solidFill>
              <a:effectLst/>
              <a:latin typeface="+mn-lt"/>
              <a:ea typeface="+mn-ea"/>
              <a:cs typeface="+mn-cs"/>
            </a:rPr>
            <a:t>The Annual Budgeting Planner is designed to give you</a:t>
          </a:r>
          <a:r>
            <a:rPr lang="en-US" sz="2100" b="0" i="0" u="none" strike="noStrike" baseline="0">
              <a:solidFill>
                <a:schemeClr val="bg1">
                  <a:lumMod val="50000"/>
                </a:schemeClr>
              </a:solidFill>
              <a:effectLst/>
              <a:latin typeface="+mn-lt"/>
              <a:ea typeface="+mn-ea"/>
              <a:cs typeface="+mn-cs"/>
            </a:rPr>
            <a:t> </a:t>
          </a:r>
          <a:r>
            <a:rPr lang="en-US" sz="2100" b="0" i="0" u="none" strike="noStrike">
              <a:solidFill>
                <a:schemeClr val="bg1">
                  <a:lumMod val="50000"/>
                </a:schemeClr>
              </a:solidFill>
              <a:effectLst/>
              <a:latin typeface="+mn-lt"/>
              <a:ea typeface="+mn-ea"/>
              <a:cs typeface="+mn-cs"/>
            </a:rPr>
            <a:t>a simple, comprehensive</a:t>
          </a:r>
          <a:r>
            <a:rPr lang="en-US" sz="1800" b="0">
              <a:solidFill>
                <a:schemeClr val="bg1">
                  <a:lumMod val="50000"/>
                </a:schemeClr>
              </a:solidFill>
            </a:rPr>
            <a:t> </a:t>
          </a:r>
          <a:r>
            <a:rPr lang="en-US" sz="2100" b="0" i="0" u="none" strike="noStrike">
              <a:solidFill>
                <a:schemeClr val="bg1">
                  <a:lumMod val="50000"/>
                </a:schemeClr>
              </a:solidFill>
              <a:effectLst/>
              <a:latin typeface="+mn-lt"/>
              <a:ea typeface="+mn-ea"/>
              <a:cs typeface="+mn-cs"/>
            </a:rPr>
            <a:t>tool that</a:t>
          </a:r>
          <a:r>
            <a:rPr lang="en-US" sz="2100" b="0" i="0" u="none" strike="noStrike" baseline="0">
              <a:solidFill>
                <a:schemeClr val="bg1">
                  <a:lumMod val="50000"/>
                </a:schemeClr>
              </a:solidFill>
              <a:effectLst/>
              <a:latin typeface="+mn-lt"/>
              <a:ea typeface="+mn-ea"/>
              <a:cs typeface="+mn-cs"/>
            </a:rPr>
            <a:t> t</a:t>
          </a:r>
          <a:r>
            <a:rPr lang="en-US" sz="2100" b="0" i="0" u="none" strike="noStrike">
              <a:solidFill>
                <a:schemeClr val="bg1">
                  <a:lumMod val="50000"/>
                </a:schemeClr>
              </a:solidFill>
              <a:effectLst/>
              <a:latin typeface="+mn-lt"/>
              <a:ea typeface="+mn-ea"/>
              <a:cs typeface="+mn-cs"/>
            </a:rPr>
            <a:t>racks your earnings,</a:t>
          </a:r>
          <a:r>
            <a:rPr lang="en-US" sz="2100" b="0" i="0" u="none" strike="noStrike" baseline="0">
              <a:solidFill>
                <a:schemeClr val="bg1">
                  <a:lumMod val="50000"/>
                </a:schemeClr>
              </a:solidFill>
              <a:effectLst/>
              <a:latin typeface="+mn-lt"/>
              <a:ea typeface="+mn-ea"/>
              <a:cs typeface="+mn-cs"/>
            </a:rPr>
            <a:t> spending, and savings in order to help you </a:t>
          </a:r>
          <a:r>
            <a:rPr lang="en-US" sz="2100" b="0" i="0" u="none" strike="noStrike">
              <a:solidFill>
                <a:schemeClr val="bg1">
                  <a:lumMod val="50000"/>
                </a:schemeClr>
              </a:solidFill>
              <a:effectLst/>
              <a:latin typeface="+mn-lt"/>
              <a:ea typeface="+mn-ea"/>
              <a:cs typeface="+mn-cs"/>
            </a:rPr>
            <a:t>make budgetting and</a:t>
          </a:r>
          <a:r>
            <a:rPr lang="en-US" sz="2100" b="0" i="0" u="none" strike="noStrike" baseline="0">
              <a:solidFill>
                <a:schemeClr val="bg1">
                  <a:lumMod val="50000"/>
                </a:schemeClr>
              </a:solidFill>
              <a:effectLst/>
              <a:latin typeface="+mn-lt"/>
              <a:ea typeface="+mn-ea"/>
              <a:cs typeface="+mn-cs"/>
            </a:rPr>
            <a:t> financial planning decisions from year to year. </a:t>
          </a:r>
          <a:endParaRPr lang="en-US" sz="1200" b="0">
            <a:solidFill>
              <a:schemeClr val="bg1">
                <a:lumMod val="50000"/>
              </a:schemeClr>
            </a:solidFill>
            <a:effectLst/>
            <a:latin typeface="Times New Roman"/>
            <a:ea typeface="Times New Roman"/>
          </a:endParaRPr>
        </a:p>
      </xdr:txBody>
    </xdr:sp>
    <xdr:clientData/>
  </xdr:twoCellAnchor>
  <xdr:twoCellAnchor>
    <xdr:from>
      <xdr:col>0</xdr:col>
      <xdr:colOff>190501</xdr:colOff>
      <xdr:row>31</xdr:row>
      <xdr:rowOff>104774</xdr:rowOff>
    </xdr:from>
    <xdr:to>
      <xdr:col>11</xdr:col>
      <xdr:colOff>542925</xdr:colOff>
      <xdr:row>42</xdr:row>
      <xdr:rowOff>38099</xdr:rowOff>
    </xdr:to>
    <xdr:sp macro="" textlink="">
      <xdr:nvSpPr>
        <xdr:cNvPr id="6" name="Title 1">
          <a:extLst>
            <a:ext uri="{FF2B5EF4-FFF2-40B4-BE49-F238E27FC236}">
              <a16:creationId xmlns:a16="http://schemas.microsoft.com/office/drawing/2014/main" id="{00000000-0008-0000-0000-000006000000}"/>
            </a:ext>
          </a:extLst>
        </xdr:cNvPr>
        <xdr:cNvSpPr txBox="1">
          <a:spLocks/>
        </xdr:cNvSpPr>
      </xdr:nvSpPr>
      <xdr:spPr>
        <a:xfrm>
          <a:off x="190501" y="6200774"/>
          <a:ext cx="7058024" cy="2286000"/>
        </a:xfrm>
        <a:prstGeom prst="rect">
          <a:avLst/>
        </a:prstGeom>
        <a:effectLst/>
      </xdr:spPr>
      <xdr:txBody>
        <a:bodyPr vert="horz" wrap="square" lIns="91440" tIns="45720" rIns="91440" bIns="45720" rtlCol="0" anchor="ctr">
          <a:normAutofit fontScale="77500" lnSpcReduction="20000"/>
        </a:bodyPr>
        <a:lstStyle/>
        <a:p>
          <a:pPr marL="182880" marR="0" indent="0" algn="ctr">
            <a:spcBef>
              <a:spcPts val="1200"/>
            </a:spcBef>
            <a:spcAft>
              <a:spcPts val="0"/>
            </a:spcAft>
            <a:buFontTx/>
            <a:buNone/>
          </a:pPr>
          <a:r>
            <a:rPr lang="en-US" sz="2800" b="1" kern="1200">
              <a:solidFill>
                <a:srgbClr val="7F7F7F"/>
              </a:solidFill>
              <a:effectLst/>
              <a:latin typeface="Arial"/>
              <a:ea typeface="Times New Roman"/>
            </a:rPr>
            <a:t>Personal</a:t>
          </a:r>
          <a:r>
            <a:rPr lang="en-US" sz="2800" b="1" kern="1200" baseline="0">
              <a:solidFill>
                <a:srgbClr val="7F7F7F"/>
              </a:solidFill>
              <a:effectLst/>
              <a:latin typeface="Arial"/>
              <a:ea typeface="Times New Roman"/>
            </a:rPr>
            <a:t> Budgeting PlannerIncludes:</a:t>
          </a:r>
        </a:p>
        <a:p>
          <a:pPr marL="182880" marR="0" indent="0" algn="ctr">
            <a:spcBef>
              <a:spcPts val="1200"/>
            </a:spcBef>
            <a:spcAft>
              <a:spcPts val="0"/>
            </a:spcAft>
            <a:buFontTx/>
            <a:buNone/>
          </a:pPr>
          <a:r>
            <a:rPr lang="en-US" sz="2300" b="0" kern="1200">
              <a:solidFill>
                <a:srgbClr val="7F7F7F"/>
              </a:solidFill>
              <a:effectLst/>
              <a:latin typeface="Arial"/>
              <a:ea typeface="Times New Roman"/>
            </a:rPr>
            <a:t>Budget</a:t>
          </a:r>
          <a:r>
            <a:rPr lang="en-US" sz="2300" b="0" kern="1200" baseline="0">
              <a:solidFill>
                <a:srgbClr val="7F7F7F"/>
              </a:solidFill>
              <a:effectLst/>
              <a:latin typeface="Arial"/>
              <a:ea typeface="Times New Roman"/>
            </a:rPr>
            <a:t> vs. Actual Tracker</a:t>
          </a:r>
        </a:p>
        <a:p>
          <a:pPr marL="182880" marR="0" indent="0" algn="ctr">
            <a:spcBef>
              <a:spcPts val="1200"/>
            </a:spcBef>
            <a:spcAft>
              <a:spcPts val="0"/>
            </a:spcAft>
            <a:buFontTx/>
            <a:buNone/>
          </a:pPr>
          <a:r>
            <a:rPr lang="en-US" sz="2300" b="0" kern="1200" baseline="0">
              <a:solidFill>
                <a:srgbClr val="7F7F7F"/>
              </a:solidFill>
              <a:effectLst/>
              <a:latin typeface="Arial"/>
              <a:ea typeface="Times New Roman"/>
            </a:rPr>
            <a:t>Mortgage Calculator</a:t>
          </a:r>
        </a:p>
        <a:p>
          <a:pPr marL="182880" marR="0" indent="0" algn="ctr">
            <a:spcBef>
              <a:spcPts val="1200"/>
            </a:spcBef>
            <a:spcAft>
              <a:spcPts val="0"/>
            </a:spcAft>
            <a:buFontTx/>
            <a:buNone/>
          </a:pPr>
          <a:r>
            <a:rPr lang="en-US" sz="2300" b="0" kern="1200" baseline="0">
              <a:solidFill>
                <a:srgbClr val="7F7F7F"/>
              </a:solidFill>
              <a:effectLst/>
              <a:latin typeface="Arial"/>
              <a:ea typeface="Times New Roman"/>
            </a:rPr>
            <a:t>Automated Chart of Accounts</a:t>
          </a:r>
          <a:endParaRPr lang="en-US" sz="2300" b="0" kern="1200">
            <a:solidFill>
              <a:srgbClr val="7F7F7F"/>
            </a:solidFill>
            <a:effectLst/>
            <a:latin typeface="Arial"/>
            <a:ea typeface="Times New Roman"/>
          </a:endParaRPr>
        </a:p>
        <a:p>
          <a:pPr marL="182880" marR="0" indent="0" algn="ctr">
            <a:spcBef>
              <a:spcPts val="1200"/>
            </a:spcBef>
            <a:spcAft>
              <a:spcPts val="0"/>
            </a:spcAft>
            <a:buFontTx/>
            <a:buNone/>
          </a:pPr>
          <a:endParaRPr lang="en-US" sz="2300" b="1" i="0" u="none" strike="noStrike" kern="1200">
            <a:solidFill>
              <a:srgbClr val="7F7F7F"/>
            </a:solidFill>
            <a:effectLst/>
            <a:latin typeface="Arial"/>
            <a:ea typeface="+mn-ea"/>
            <a:cs typeface="+mn-cs"/>
          </a:endParaRPr>
        </a:p>
      </xdr:txBody>
    </xdr:sp>
    <xdr:clientData/>
  </xdr:twoCellAnchor>
  <xdr:twoCellAnchor>
    <xdr:from>
      <xdr:col>0</xdr:col>
      <xdr:colOff>200025</xdr:colOff>
      <xdr:row>40</xdr:row>
      <xdr:rowOff>9525</xdr:rowOff>
    </xdr:from>
    <xdr:to>
      <xdr:col>12</xdr:col>
      <xdr:colOff>200025</xdr:colOff>
      <xdr:row>56</xdr:row>
      <xdr:rowOff>104775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0025" y="7848600"/>
          <a:ext cx="7315200" cy="3181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dk1"/>
              </a:solidFill>
              <a:effectLst/>
              <a:latin typeface="+mn-lt"/>
              <a:ea typeface="+mn-ea"/>
              <a:cs typeface="+mn-cs"/>
            </a:rPr>
            <a:t>This</a:t>
          </a:r>
          <a:r>
            <a:rPr lang="en-US" sz="1000" b="1" baseline="0">
              <a:solidFill>
                <a:schemeClr val="dk1"/>
              </a:solidFill>
              <a:effectLst/>
              <a:latin typeface="+mn-lt"/>
              <a:ea typeface="+mn-ea"/>
              <a:cs typeface="+mn-cs"/>
            </a:rPr>
            <a:t> document, and its related products, calculations, or templates are property of Karen Freeman Consulting &amp; Accounting.  Unapproved use or dissimenation of this product and its content are not permitted without express, written consent of Karen Freeman Consulting &amp; Accounting personnel. </a:t>
          </a:r>
          <a:endParaRPr lang="en-US" sz="800" b="1" baseline="0">
            <a:solidFill>
              <a:schemeClr val="dk1"/>
            </a:solidFill>
            <a:effectLst/>
            <a:latin typeface="+mn-lt"/>
            <a:ea typeface="+mn-ea"/>
            <a:cs typeface="+mn-cs"/>
          </a:endParaRPr>
        </a:p>
        <a:p>
          <a:pPr algn="ctr"/>
          <a:endParaRPr lang="en-US" sz="800">
            <a:solidFill>
              <a:schemeClr val="dk1"/>
            </a:solidFill>
            <a:effectLst/>
            <a:latin typeface="+mn-lt"/>
            <a:ea typeface="+mn-ea"/>
            <a:cs typeface="+mn-cs"/>
          </a:endParaRPr>
        </a:p>
        <a:p>
          <a:pPr algn="ctr" fontAlgn="base"/>
          <a:r>
            <a:rPr lang="en-US" sz="800" b="0">
              <a:solidFill>
                <a:schemeClr val="dk1"/>
              </a:solidFill>
              <a:effectLst/>
              <a:latin typeface="+mn-lt"/>
              <a:ea typeface="+mn-ea"/>
              <a:cs typeface="+mn-cs"/>
            </a:rPr>
            <a:t>Karen Freeman is a registered representative registered to transact business with clients in Texas, Louisiana, and New Mexico, is advisory licensed in the following states: Texas, and is also an insurance agent licensed in Texas.  If you are not a resident of the states noted above, all investment-related information on this site is for informational purposes only and does not constitute a solicitation or offer to sell securities or insurance services over the internet.</a:t>
          </a:r>
        </a:p>
        <a:p>
          <a:pPr algn="ctr" fontAlgn="base"/>
          <a:r>
            <a:rPr lang="en-US" sz="800" b="0">
              <a:solidFill>
                <a:schemeClr val="dk1"/>
              </a:solidFill>
              <a:effectLst/>
              <a:latin typeface="+mn-lt"/>
              <a:ea typeface="+mn-ea"/>
              <a:cs typeface="+mn-cs"/>
            </a:rPr>
            <a:t> </a:t>
          </a:r>
        </a:p>
        <a:p>
          <a:pPr algn="ctr" fontAlgn="base"/>
          <a:r>
            <a:rPr lang="en-US" sz="800" b="0">
              <a:solidFill>
                <a:schemeClr val="dk1"/>
              </a:solidFill>
              <a:effectLst/>
              <a:latin typeface="+mn-lt"/>
              <a:ea typeface="+mn-ea"/>
              <a:cs typeface="+mn-cs"/>
            </a:rPr>
            <a:t>Christi Hickman and Brantley Freeman are registered representatives registered to transact business with clients in TX. If you are not a resident of the states noted above, all investment-related information on this site is for informational purposes only and does not constitute a solicitation or offer to sell securities or insurance services over the internet. </a:t>
          </a:r>
        </a:p>
        <a:p>
          <a:pPr algn="ctr" fontAlgn="base"/>
          <a:r>
            <a:rPr lang="en-US" sz="800" b="0">
              <a:solidFill>
                <a:schemeClr val="dk1"/>
              </a:solidFill>
              <a:effectLst/>
              <a:latin typeface="+mn-lt"/>
              <a:ea typeface="+mn-ea"/>
              <a:cs typeface="+mn-cs"/>
            </a:rPr>
            <a:t>​</a:t>
          </a:r>
        </a:p>
        <a:p>
          <a:pPr algn="ctr" fontAlgn="base"/>
          <a:r>
            <a:rPr lang="en-US" sz="800" b="0">
              <a:solidFill>
                <a:schemeClr val="dk1"/>
              </a:solidFill>
              <a:effectLst/>
              <a:latin typeface="+mn-lt"/>
              <a:ea typeface="+mn-ea"/>
              <a:cs typeface="+mn-cs"/>
            </a:rPr>
            <a:t>*Securities offered through Avantax Wealth ManagementSM, Member: SIPC, Advisory Services offered through Avantax Wealth Management ServicesSM, 3200 Olympus</a:t>
          </a:r>
          <a:r>
            <a:rPr lang="en-US" sz="800" b="0" baseline="0">
              <a:solidFill>
                <a:schemeClr val="dk1"/>
              </a:solidFill>
              <a:effectLst/>
              <a:latin typeface="+mn-lt"/>
              <a:ea typeface="+mn-ea"/>
              <a:cs typeface="+mn-cs"/>
            </a:rPr>
            <a:t> Blvd</a:t>
          </a:r>
          <a:r>
            <a:rPr lang="en-US" sz="800" b="0">
              <a:solidFill>
                <a:schemeClr val="dk1"/>
              </a:solidFill>
              <a:effectLst/>
              <a:latin typeface="+mn-lt"/>
              <a:ea typeface="+mn-ea"/>
              <a:cs typeface="+mn-cs"/>
            </a:rPr>
            <a:t>., Suite 100 Dallas, TX 75019, 972-870-6000</a:t>
          </a:r>
          <a:br>
            <a:rPr lang="en-US" sz="800" b="0">
              <a:solidFill>
                <a:schemeClr val="dk1"/>
              </a:solidFill>
              <a:effectLst/>
              <a:latin typeface="+mn-lt"/>
              <a:ea typeface="+mn-ea"/>
              <a:cs typeface="+mn-cs"/>
            </a:rPr>
          </a:br>
          <a:r>
            <a:rPr lang="en-US" sz="800" b="0">
              <a:solidFill>
                <a:schemeClr val="dk1"/>
              </a:solidFill>
              <a:effectLst/>
              <a:latin typeface="+mn-lt"/>
              <a:ea typeface="+mn-ea"/>
              <a:cs typeface="+mn-cs"/>
            </a:rPr>
            <a:t> </a:t>
          </a:r>
        </a:p>
        <a:p>
          <a:pPr algn="ctr" fontAlgn="base"/>
          <a:r>
            <a:rPr lang="en-US" sz="800" b="0">
              <a:solidFill>
                <a:schemeClr val="dk1"/>
              </a:solidFill>
              <a:effectLst/>
              <a:latin typeface="+mn-lt"/>
              <a:ea typeface="+mn-ea"/>
              <a:cs typeface="+mn-cs"/>
            </a:rPr>
            <a:t>Investments &amp; Insurance Products:</a:t>
          </a:r>
          <a:br>
            <a:rPr lang="en-US" sz="800" b="0">
              <a:solidFill>
                <a:schemeClr val="dk1"/>
              </a:solidFill>
              <a:effectLst/>
              <a:latin typeface="+mn-lt"/>
              <a:ea typeface="+mn-ea"/>
              <a:cs typeface="+mn-cs"/>
            </a:rPr>
          </a:br>
          <a:r>
            <a:rPr lang="en-US" sz="800" b="0">
              <a:solidFill>
                <a:schemeClr val="dk1"/>
              </a:solidFill>
              <a:effectLst/>
              <a:latin typeface="+mn-lt"/>
              <a:ea typeface="+mn-ea"/>
              <a:cs typeface="+mn-cs"/>
            </a:rPr>
            <a:t>Are not insured by the FDIC or any federal government agency</a:t>
          </a:r>
          <a:br>
            <a:rPr lang="en-US" sz="800" b="0">
              <a:solidFill>
                <a:schemeClr val="dk1"/>
              </a:solidFill>
              <a:effectLst/>
              <a:latin typeface="+mn-lt"/>
              <a:ea typeface="+mn-ea"/>
              <a:cs typeface="+mn-cs"/>
            </a:rPr>
          </a:br>
          <a:r>
            <a:rPr lang="en-US" sz="800" b="0">
              <a:solidFill>
                <a:schemeClr val="dk1"/>
              </a:solidFill>
              <a:effectLst/>
              <a:latin typeface="+mn-lt"/>
              <a:ea typeface="+mn-ea"/>
              <a:cs typeface="+mn-cs"/>
            </a:rPr>
            <a:t>Are not deposits of or guaranteed by the bank or any bank affiliate </a:t>
          </a:r>
        </a:p>
        <a:p>
          <a:pPr algn="ctr" fontAlgn="base"/>
          <a:r>
            <a:rPr lang="en-US" sz="800" b="0">
              <a:solidFill>
                <a:schemeClr val="dk1"/>
              </a:solidFill>
              <a:effectLst/>
              <a:latin typeface="+mn-lt"/>
              <a:ea typeface="+mn-ea"/>
              <a:cs typeface="+mn-cs"/>
            </a:rPr>
            <a:t>May lose Value</a:t>
          </a:r>
        </a:p>
        <a:p>
          <a:pPr algn="ctr" fontAlgn="base"/>
          <a:br>
            <a:rPr lang="en-US" sz="800" b="0">
              <a:solidFill>
                <a:schemeClr val="dk1"/>
              </a:solidFill>
              <a:effectLst/>
              <a:latin typeface="+mn-lt"/>
              <a:ea typeface="+mn-ea"/>
              <a:cs typeface="+mn-cs"/>
            </a:rPr>
          </a:br>
          <a:r>
            <a:rPr lang="en-US" sz="800" b="0">
              <a:solidFill>
                <a:schemeClr val="dk1"/>
              </a:solidFill>
              <a:effectLst/>
              <a:latin typeface="+mn-lt"/>
              <a:ea typeface="+mn-ea"/>
              <a:cs typeface="+mn-cs"/>
            </a:rPr>
            <a:t>Karen Freeman, CPA, PLLC is not a registered broker/dealer or registered investment advisory firm.</a:t>
          </a:r>
        </a:p>
        <a:p>
          <a:pPr algn="ctr" fontAlgn="base"/>
          <a:r>
            <a:rPr lang="en-US" sz="800" b="0">
              <a:solidFill>
                <a:schemeClr val="dk1"/>
              </a:solidFill>
              <a:effectLst/>
              <a:latin typeface="+mn-lt"/>
              <a:ea typeface="+mn-ea"/>
              <a:cs typeface="+mn-cs"/>
            </a:rPr>
            <a:t> </a:t>
          </a:r>
        </a:p>
        <a:p>
          <a:pPr algn="ctr" fontAlgn="base"/>
          <a:r>
            <a:rPr lang="en-US" sz="800" b="0">
              <a:solidFill>
                <a:schemeClr val="dk1"/>
              </a:solidFill>
              <a:effectLst/>
              <a:latin typeface="+mn-lt"/>
              <a:ea typeface="+mn-ea"/>
              <a:cs typeface="+mn-cs"/>
            </a:rPr>
            <a:t>Check the background of this investment professional on FINRA's </a:t>
          </a:r>
          <a:r>
            <a:rPr lang="en-US" sz="800" b="0" u="none" strike="noStrike">
              <a:solidFill>
                <a:schemeClr val="dk1"/>
              </a:solidFill>
              <a:effectLst/>
              <a:latin typeface="+mn-lt"/>
              <a:ea typeface="+mn-ea"/>
              <a:cs typeface="+mn-cs"/>
              <a:hlinkClick xmlns:r="http://schemas.openxmlformats.org/officeDocument/2006/relationships" r:id=""/>
            </a:rPr>
            <a:t>BrokerCheck</a:t>
          </a:r>
          <a:endParaRPr lang="en-US" sz="800" b="0">
            <a:solidFill>
              <a:schemeClr val="dk1"/>
            </a:solidFill>
            <a:effectLst/>
            <a:latin typeface="+mn-lt"/>
            <a:ea typeface="+mn-ea"/>
            <a:cs typeface="+mn-cs"/>
          </a:endParaRPr>
        </a:p>
        <a:p>
          <a:pPr algn="ctr" fontAlgn="base"/>
          <a:r>
            <a:rPr lang="en-US" sz="800" b="0" u="none" strike="noStrike">
              <a:solidFill>
                <a:schemeClr val="dk1"/>
              </a:solidFill>
              <a:effectLst/>
              <a:latin typeface="+mn-lt"/>
              <a:ea typeface="+mn-ea"/>
              <a:cs typeface="+mn-cs"/>
              <a:hlinkClick xmlns:r="http://schemas.openxmlformats.org/officeDocument/2006/relationships" r:id=""/>
            </a:rPr>
            <a:t>Webmaster Login</a:t>
          </a:r>
          <a:endParaRPr lang="en-US" sz="800" b="0">
            <a:solidFill>
              <a:schemeClr val="dk1"/>
            </a:solidFill>
            <a:effectLst/>
            <a:latin typeface="+mn-lt"/>
            <a:ea typeface="+mn-ea"/>
            <a:cs typeface="+mn-cs"/>
          </a:endParaRPr>
        </a:p>
        <a:p>
          <a:pPr algn="ctr"/>
          <a:endParaRPr lang="en-US" sz="800"/>
        </a:p>
      </xdr:txBody>
    </xdr:sp>
    <xdr:clientData/>
  </xdr:twoCellAnchor>
  <xdr:twoCellAnchor editAs="oneCell">
    <xdr:from>
      <xdr:col>0</xdr:col>
      <xdr:colOff>190500</xdr:colOff>
      <xdr:row>2</xdr:row>
      <xdr:rowOff>9525</xdr:rowOff>
    </xdr:from>
    <xdr:to>
      <xdr:col>12</xdr:col>
      <xdr:colOff>566667</xdr:colOff>
      <xdr:row>8</xdr:row>
      <xdr:rowOff>57150</xdr:rowOff>
    </xdr:to>
    <xdr:pic>
      <xdr:nvPicPr>
        <xdr:cNvPr id="8" name="Picture 7">
          <a:extLst>
            <a:ext uri="{FF2B5EF4-FFF2-40B4-BE49-F238E27FC236}">
              <a16:creationId xmlns:a16="http://schemas.microsoft.com/office/drawing/2014/main" id="{5B23025F-D0AE-421F-9408-30DB023698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390525"/>
          <a:ext cx="7691367"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9526</xdr:colOff>
      <xdr:row>2</xdr:row>
      <xdr:rowOff>19050</xdr:rowOff>
    </xdr:from>
    <xdr:to>
      <xdr:col>10</xdr:col>
      <xdr:colOff>200026</xdr:colOff>
      <xdr:row>5</xdr:row>
      <xdr:rowOff>114011</xdr:rowOff>
    </xdr:to>
    <xdr:pic>
      <xdr:nvPicPr>
        <xdr:cNvPr id="3" name="Picture 2">
          <a:extLst>
            <a:ext uri="{FF2B5EF4-FFF2-40B4-BE49-F238E27FC236}">
              <a16:creationId xmlns:a16="http://schemas.microsoft.com/office/drawing/2014/main" id="{9F1A6F33-4ACC-4C3F-803E-E051B4C6D0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6" y="400050"/>
          <a:ext cx="4305300" cy="666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171451</xdr:colOff>
      <xdr:row>1</xdr:row>
      <xdr:rowOff>85725</xdr:rowOff>
    </xdr:from>
    <xdr:to>
      <xdr:col>14</xdr:col>
      <xdr:colOff>533401</xdr:colOff>
      <xdr:row>5</xdr:row>
      <xdr:rowOff>96348</xdr:rowOff>
    </xdr:to>
    <xdr:pic>
      <xdr:nvPicPr>
        <xdr:cNvPr id="3" name="Picture 2">
          <a:extLst>
            <a:ext uri="{FF2B5EF4-FFF2-40B4-BE49-F238E27FC236}">
              <a16:creationId xmlns:a16="http://schemas.microsoft.com/office/drawing/2014/main" id="{BD96F437-36FA-47AC-8B41-E1AC3509A9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1626" y="276225"/>
          <a:ext cx="4991100" cy="7726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152400</xdr:colOff>
      <xdr:row>1</xdr:row>
      <xdr:rowOff>47625</xdr:rowOff>
    </xdr:from>
    <xdr:to>
      <xdr:col>9</xdr:col>
      <xdr:colOff>0</xdr:colOff>
      <xdr:row>5</xdr:row>
      <xdr:rowOff>24572</xdr:rowOff>
    </xdr:to>
    <xdr:pic>
      <xdr:nvPicPr>
        <xdr:cNvPr id="3" name="Picture 2">
          <a:extLst>
            <a:ext uri="{FF2B5EF4-FFF2-40B4-BE49-F238E27FC236}">
              <a16:creationId xmlns:a16="http://schemas.microsoft.com/office/drawing/2014/main" id="{F43A3512-1744-428B-A463-9528B0E44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247650"/>
          <a:ext cx="5019675" cy="7770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2867025</xdr:colOff>
      <xdr:row>2</xdr:row>
      <xdr:rowOff>95251</xdr:rowOff>
    </xdr:from>
    <xdr:to>
      <xdr:col>2</xdr:col>
      <xdr:colOff>3600450</xdr:colOff>
      <xdr:row>5</xdr:row>
      <xdr:rowOff>173993</xdr:rowOff>
    </xdr:to>
    <xdr:pic>
      <xdr:nvPicPr>
        <xdr:cNvPr id="3" name="Picture 2">
          <a:extLst>
            <a:ext uri="{FF2B5EF4-FFF2-40B4-BE49-F238E27FC236}">
              <a16:creationId xmlns:a16="http://schemas.microsoft.com/office/drawing/2014/main" id="{53BC3CB7-F7D2-4A36-8278-27636687E4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7600" y="476251"/>
          <a:ext cx="4200525" cy="6502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workbookViewId="0">
      <selection activeCell="N49" sqref="N49"/>
    </sheetView>
  </sheetViews>
  <sheetFormatPr defaultRowHeight="15" x14ac:dyDescent="0.25"/>
  <cols>
    <col min="1" max="16384" width="9.140625" style="17"/>
  </cols>
  <sheetData>
    <row r="1" spans="1:14" x14ac:dyDescent="0.25">
      <c r="A1" s="18"/>
      <c r="B1" s="18"/>
      <c r="C1" s="18"/>
      <c r="D1" s="18"/>
      <c r="E1" s="18"/>
      <c r="F1" s="18"/>
      <c r="G1" s="18"/>
      <c r="H1" s="18"/>
      <c r="I1" s="18"/>
      <c r="J1" s="18"/>
      <c r="K1" s="18"/>
      <c r="L1" s="18"/>
      <c r="M1" s="18"/>
      <c r="N1" s="18"/>
    </row>
    <row r="2" spans="1:14" x14ac:dyDescent="0.25">
      <c r="A2" s="18"/>
      <c r="B2" s="18"/>
      <c r="C2" s="18"/>
      <c r="D2" s="18"/>
      <c r="E2" s="18"/>
      <c r="F2" s="18"/>
      <c r="G2" s="18"/>
      <c r="H2" s="18"/>
      <c r="I2" s="18"/>
      <c r="J2" s="18"/>
      <c r="K2" s="18"/>
      <c r="L2" s="18"/>
      <c r="M2" s="18"/>
      <c r="N2" s="18"/>
    </row>
    <row r="3" spans="1:14" x14ac:dyDescent="0.25">
      <c r="A3" s="18"/>
      <c r="B3" s="18"/>
      <c r="C3" s="18"/>
      <c r="D3" s="18"/>
      <c r="E3" s="18"/>
      <c r="F3" s="18"/>
      <c r="G3" s="18"/>
      <c r="H3" s="18"/>
      <c r="I3" s="18"/>
      <c r="J3" s="18"/>
      <c r="K3" s="18"/>
      <c r="L3" s="18"/>
      <c r="M3" s="18"/>
      <c r="N3" s="18"/>
    </row>
    <row r="4" spans="1:14" x14ac:dyDescent="0.25">
      <c r="A4" s="18"/>
      <c r="B4" s="18"/>
      <c r="C4" s="18"/>
      <c r="D4" s="18"/>
      <c r="E4" s="18"/>
      <c r="F4" s="18"/>
      <c r="G4" s="18"/>
      <c r="H4" s="18"/>
      <c r="I4" s="18"/>
      <c r="J4" s="18"/>
      <c r="K4" s="18"/>
      <c r="L4" s="18"/>
      <c r="M4" s="18"/>
      <c r="N4" s="18"/>
    </row>
    <row r="5" spans="1:14" x14ac:dyDescent="0.25">
      <c r="A5" s="18"/>
      <c r="B5" s="18"/>
      <c r="C5" s="18"/>
      <c r="D5" s="18"/>
      <c r="E5" s="18"/>
      <c r="F5" s="18"/>
      <c r="G5" s="18"/>
      <c r="H5" s="18"/>
      <c r="I5" s="18"/>
      <c r="J5" s="18"/>
      <c r="K5" s="18"/>
      <c r="L5" s="18"/>
      <c r="M5" s="18"/>
      <c r="N5" s="18"/>
    </row>
    <row r="6" spans="1:14" x14ac:dyDescent="0.25">
      <c r="A6" s="18"/>
      <c r="B6" s="18"/>
      <c r="C6" s="18"/>
      <c r="D6" s="18"/>
      <c r="E6" s="18"/>
      <c r="F6" s="18"/>
      <c r="G6" s="18"/>
      <c r="H6" s="18"/>
      <c r="I6" s="18"/>
      <c r="J6" s="18"/>
      <c r="K6" s="18"/>
      <c r="L6" s="18"/>
      <c r="M6" s="18"/>
      <c r="N6" s="18"/>
    </row>
    <row r="7" spans="1:14" x14ac:dyDescent="0.25">
      <c r="A7" s="18"/>
      <c r="B7" s="18"/>
      <c r="C7" s="18"/>
      <c r="D7" s="18"/>
      <c r="E7" s="18"/>
      <c r="F7" s="18"/>
      <c r="G7" s="18"/>
      <c r="H7" s="18"/>
      <c r="I7" s="18"/>
      <c r="J7" s="18"/>
      <c r="K7" s="18"/>
      <c r="L7" s="18"/>
      <c r="M7" s="18"/>
      <c r="N7" s="18"/>
    </row>
    <row r="8" spans="1:14" x14ac:dyDescent="0.25">
      <c r="A8" s="18"/>
      <c r="B8" s="18"/>
      <c r="C8" s="18"/>
      <c r="D8" s="18"/>
      <c r="E8" s="18"/>
      <c r="F8" s="18"/>
      <c r="G8" s="18"/>
      <c r="H8" s="18"/>
      <c r="I8" s="18"/>
      <c r="J8" s="18"/>
      <c r="K8" s="18"/>
      <c r="L8" s="18"/>
      <c r="M8" s="18"/>
      <c r="N8" s="18"/>
    </row>
    <row r="9" spans="1:14" x14ac:dyDescent="0.25">
      <c r="A9" s="18"/>
      <c r="B9" s="18"/>
      <c r="C9" s="18"/>
      <c r="D9" s="18"/>
      <c r="E9" s="18"/>
      <c r="F9" s="18"/>
      <c r="G9" s="18"/>
      <c r="H9" s="18"/>
      <c r="I9" s="18"/>
      <c r="J9" s="18"/>
      <c r="K9" s="18"/>
      <c r="L9" s="18"/>
      <c r="M9" s="18"/>
      <c r="N9" s="18"/>
    </row>
    <row r="10" spans="1:14" x14ac:dyDescent="0.25">
      <c r="A10" s="18"/>
      <c r="B10" s="18"/>
      <c r="C10" s="18"/>
      <c r="D10" s="18"/>
      <c r="E10" s="18"/>
      <c r="F10" s="18"/>
      <c r="G10" s="18"/>
      <c r="H10" s="18"/>
      <c r="I10" s="18"/>
      <c r="J10" s="18"/>
      <c r="K10" s="18"/>
      <c r="L10" s="18"/>
      <c r="M10" s="18"/>
      <c r="N10" s="18"/>
    </row>
    <row r="11" spans="1:14" x14ac:dyDescent="0.25">
      <c r="A11" s="18"/>
      <c r="B11" s="18"/>
      <c r="C11" s="18"/>
      <c r="D11" s="18"/>
      <c r="E11" s="18"/>
      <c r="F11" s="18"/>
      <c r="G11" s="18"/>
      <c r="H11" s="18"/>
      <c r="I11" s="18"/>
      <c r="J11" s="18"/>
      <c r="K11" s="18"/>
      <c r="L11" s="18"/>
      <c r="M11" s="18"/>
      <c r="N11" s="18"/>
    </row>
    <row r="12" spans="1:14" x14ac:dyDescent="0.25">
      <c r="A12" s="18"/>
      <c r="B12" s="18"/>
      <c r="C12" s="18"/>
      <c r="D12" s="18"/>
      <c r="E12" s="18"/>
      <c r="F12" s="18"/>
      <c r="G12" s="18"/>
      <c r="H12" s="18"/>
      <c r="I12" s="18"/>
      <c r="J12" s="18"/>
      <c r="K12" s="18"/>
      <c r="L12" s="18"/>
      <c r="M12" s="18"/>
      <c r="N12" s="18"/>
    </row>
    <row r="13" spans="1:14" x14ac:dyDescent="0.25">
      <c r="A13" s="18"/>
      <c r="B13" s="18"/>
      <c r="C13" s="18"/>
      <c r="D13" s="18"/>
      <c r="E13" s="18"/>
      <c r="F13" s="18"/>
      <c r="G13" s="18"/>
      <c r="H13" s="18"/>
      <c r="I13" s="18"/>
      <c r="J13" s="18"/>
      <c r="K13" s="18"/>
      <c r="L13" s="18"/>
      <c r="M13" s="18"/>
      <c r="N13" s="18"/>
    </row>
    <row r="14" spans="1:14" x14ac:dyDescent="0.25">
      <c r="A14" s="18"/>
      <c r="B14" s="18"/>
      <c r="C14" s="18"/>
      <c r="D14" s="18"/>
      <c r="E14" s="18"/>
      <c r="F14" s="18"/>
      <c r="G14" s="18"/>
      <c r="H14" s="18"/>
      <c r="I14" s="18"/>
      <c r="J14" s="18"/>
      <c r="K14" s="18"/>
      <c r="L14" s="18"/>
      <c r="M14" s="18"/>
      <c r="N14" s="18"/>
    </row>
    <row r="15" spans="1:14" x14ac:dyDescent="0.25">
      <c r="A15" s="18"/>
      <c r="B15" s="18"/>
      <c r="C15" s="18"/>
      <c r="D15" s="18"/>
      <c r="E15" s="18"/>
      <c r="F15" s="18"/>
      <c r="G15" s="18"/>
      <c r="H15" s="18"/>
      <c r="I15" s="18"/>
      <c r="J15" s="18"/>
      <c r="K15" s="18"/>
      <c r="L15" s="18"/>
      <c r="M15" s="18"/>
      <c r="N15" s="18"/>
    </row>
    <row r="16" spans="1:14" x14ac:dyDescent="0.25">
      <c r="A16" s="18"/>
      <c r="B16" s="18"/>
      <c r="C16" s="18"/>
      <c r="D16" s="18"/>
      <c r="E16" s="18"/>
      <c r="F16" s="18"/>
      <c r="G16" s="18"/>
      <c r="H16" s="18"/>
      <c r="I16" s="18"/>
      <c r="J16" s="18"/>
      <c r="K16" s="18"/>
      <c r="L16" s="18"/>
      <c r="M16" s="18"/>
      <c r="N16" s="18"/>
    </row>
    <row r="17" spans="1:14" x14ac:dyDescent="0.25">
      <c r="A17" s="18"/>
      <c r="B17" s="18"/>
      <c r="C17" s="18"/>
      <c r="D17" s="18"/>
      <c r="E17" s="18"/>
      <c r="F17" s="18"/>
      <c r="G17" s="18"/>
      <c r="H17" s="18"/>
      <c r="I17" s="18"/>
      <c r="J17" s="18"/>
      <c r="K17" s="18"/>
      <c r="L17" s="18"/>
      <c r="M17" s="18"/>
      <c r="N17" s="18"/>
    </row>
    <row r="18" spans="1:14" x14ac:dyDescent="0.25">
      <c r="A18" s="18"/>
      <c r="B18" s="18"/>
      <c r="C18" s="18"/>
      <c r="D18" s="18"/>
      <c r="E18" s="18"/>
      <c r="F18" s="18"/>
      <c r="G18" s="18"/>
      <c r="H18" s="18"/>
      <c r="I18" s="18"/>
      <c r="J18" s="18"/>
      <c r="K18" s="18"/>
      <c r="L18" s="18"/>
      <c r="M18" s="18"/>
      <c r="N18" s="18"/>
    </row>
    <row r="19" spans="1:14" x14ac:dyDescent="0.25">
      <c r="A19" s="18"/>
      <c r="B19" s="18"/>
      <c r="C19" s="18"/>
      <c r="D19" s="18"/>
      <c r="E19" s="18"/>
      <c r="F19" s="18"/>
      <c r="G19" s="18"/>
      <c r="H19" s="18"/>
      <c r="I19" s="18"/>
      <c r="J19" s="18"/>
      <c r="K19" s="18"/>
      <c r="L19" s="18"/>
      <c r="M19" s="18"/>
      <c r="N19" s="18"/>
    </row>
    <row r="20" spans="1:14" x14ac:dyDescent="0.25">
      <c r="A20" s="18"/>
      <c r="B20" s="18"/>
      <c r="C20" s="18"/>
      <c r="D20" s="18"/>
      <c r="E20" s="18"/>
      <c r="F20" s="18"/>
      <c r="G20" s="18"/>
      <c r="H20" s="18"/>
      <c r="I20" s="18"/>
      <c r="J20" s="18"/>
      <c r="K20" s="18"/>
      <c r="L20" s="18"/>
      <c r="M20" s="18"/>
      <c r="N20" s="18"/>
    </row>
    <row r="21" spans="1:14" x14ac:dyDescent="0.25">
      <c r="A21" s="18"/>
      <c r="B21" s="18"/>
      <c r="C21" s="18"/>
      <c r="D21" s="18"/>
      <c r="E21" s="18"/>
      <c r="F21" s="18"/>
      <c r="G21" s="18"/>
      <c r="H21" s="18"/>
      <c r="I21" s="18"/>
      <c r="J21" s="18"/>
      <c r="K21" s="18"/>
      <c r="L21" s="18"/>
      <c r="M21" s="18"/>
      <c r="N21" s="18"/>
    </row>
    <row r="22" spans="1:14" x14ac:dyDescent="0.25">
      <c r="A22" s="18"/>
      <c r="B22" s="18"/>
      <c r="C22" s="18"/>
      <c r="D22" s="18"/>
      <c r="E22" s="18"/>
      <c r="F22" s="18"/>
      <c r="G22" s="18"/>
      <c r="H22" s="18"/>
      <c r="I22" s="18"/>
      <c r="J22" s="18"/>
      <c r="K22" s="18"/>
      <c r="L22" s="18"/>
      <c r="M22" s="18"/>
      <c r="N22" s="18"/>
    </row>
    <row r="23" spans="1:14" x14ac:dyDescent="0.25">
      <c r="A23" s="18"/>
      <c r="B23" s="18"/>
      <c r="C23" s="18"/>
      <c r="D23" s="18"/>
      <c r="E23" s="18"/>
      <c r="F23" s="18"/>
      <c r="G23" s="18"/>
      <c r="H23" s="18"/>
      <c r="I23" s="18"/>
      <c r="J23" s="18"/>
      <c r="K23" s="18"/>
      <c r="L23" s="18"/>
      <c r="M23" s="18"/>
      <c r="N23" s="18"/>
    </row>
    <row r="24" spans="1:14" x14ac:dyDescent="0.25">
      <c r="A24" s="18"/>
      <c r="B24" s="18"/>
      <c r="C24" s="18"/>
      <c r="D24" s="18"/>
      <c r="E24" s="18"/>
      <c r="F24" s="18"/>
      <c r="G24" s="18"/>
      <c r="H24" s="18"/>
      <c r="I24" s="18"/>
      <c r="J24" s="18"/>
      <c r="K24" s="18"/>
      <c r="L24" s="18"/>
      <c r="M24" s="18"/>
      <c r="N24" s="18"/>
    </row>
    <row r="25" spans="1:14" x14ac:dyDescent="0.25">
      <c r="A25" s="18"/>
      <c r="B25" s="18"/>
      <c r="C25" s="18"/>
      <c r="D25" s="18"/>
      <c r="E25" s="18"/>
      <c r="F25" s="18"/>
      <c r="G25" s="18"/>
      <c r="H25" s="18"/>
      <c r="I25" s="18"/>
      <c r="J25" s="18"/>
      <c r="K25" s="18"/>
      <c r="L25" s="18"/>
      <c r="M25" s="18"/>
      <c r="N25" s="18"/>
    </row>
    <row r="26" spans="1:14" x14ac:dyDescent="0.25">
      <c r="A26" s="18"/>
      <c r="B26" s="18"/>
      <c r="C26" s="18"/>
      <c r="D26" s="18"/>
      <c r="E26" s="18"/>
      <c r="F26" s="18"/>
      <c r="G26" s="18"/>
      <c r="H26" s="18"/>
      <c r="I26" s="18"/>
      <c r="J26" s="18"/>
      <c r="K26" s="18"/>
      <c r="L26" s="18"/>
      <c r="M26" s="18"/>
      <c r="N26" s="18"/>
    </row>
    <row r="27" spans="1:14" x14ac:dyDescent="0.25">
      <c r="A27" s="18"/>
      <c r="B27" s="18"/>
      <c r="C27" s="18"/>
      <c r="D27" s="18"/>
      <c r="E27" s="18"/>
      <c r="F27" s="18"/>
      <c r="G27" s="18"/>
      <c r="H27" s="18"/>
      <c r="I27" s="18"/>
      <c r="J27" s="18"/>
      <c r="K27" s="18"/>
      <c r="L27" s="18"/>
      <c r="M27" s="18"/>
      <c r="N27" s="18"/>
    </row>
    <row r="28" spans="1:14" x14ac:dyDescent="0.25">
      <c r="A28" s="18"/>
      <c r="B28" s="18"/>
      <c r="C28" s="18"/>
      <c r="D28" s="18"/>
      <c r="E28" s="18"/>
      <c r="F28" s="18"/>
      <c r="G28" s="18"/>
      <c r="H28" s="18"/>
      <c r="I28" s="18"/>
      <c r="J28" s="18"/>
      <c r="K28" s="18"/>
      <c r="L28" s="18"/>
      <c r="M28" s="18"/>
      <c r="N28" s="18"/>
    </row>
    <row r="29" spans="1:14" x14ac:dyDescent="0.25">
      <c r="A29" s="18"/>
      <c r="B29" s="18"/>
      <c r="C29" s="18"/>
      <c r="D29" s="18"/>
      <c r="E29" s="18"/>
      <c r="F29" s="18"/>
      <c r="G29" s="18"/>
      <c r="H29" s="18"/>
      <c r="I29" s="18"/>
      <c r="J29" s="18"/>
      <c r="K29" s="18"/>
      <c r="L29" s="18"/>
      <c r="M29" s="18"/>
      <c r="N29" s="18"/>
    </row>
    <row r="30" spans="1:14" x14ac:dyDescent="0.25">
      <c r="A30" s="18"/>
      <c r="B30" s="18"/>
      <c r="C30" s="18"/>
      <c r="D30" s="18"/>
      <c r="E30" s="18"/>
      <c r="F30" s="18"/>
      <c r="G30" s="18"/>
      <c r="H30" s="18"/>
      <c r="I30" s="18"/>
      <c r="J30" s="18"/>
      <c r="K30" s="18"/>
      <c r="L30" s="18"/>
      <c r="M30" s="18"/>
      <c r="N30" s="18"/>
    </row>
    <row r="31" spans="1:14" x14ac:dyDescent="0.25">
      <c r="A31" s="18"/>
      <c r="B31" s="18"/>
      <c r="C31" s="18"/>
      <c r="D31" s="18"/>
      <c r="E31" s="18"/>
      <c r="F31" s="18"/>
      <c r="G31" s="18"/>
      <c r="H31" s="18"/>
      <c r="I31" s="18"/>
      <c r="J31" s="18"/>
      <c r="K31" s="18"/>
      <c r="L31" s="18"/>
      <c r="M31" s="18"/>
      <c r="N31" s="18"/>
    </row>
    <row r="32" spans="1:14" x14ac:dyDescent="0.25">
      <c r="A32" s="18"/>
      <c r="B32" s="18"/>
      <c r="C32" s="18"/>
      <c r="D32" s="18"/>
      <c r="E32" s="18"/>
      <c r="F32" s="18"/>
      <c r="G32" s="18"/>
      <c r="H32" s="18"/>
      <c r="I32" s="18"/>
      <c r="J32" s="18"/>
      <c r="K32" s="18"/>
      <c r="L32" s="18"/>
      <c r="M32" s="18"/>
      <c r="N32" s="18"/>
    </row>
    <row r="33" spans="2:15" ht="18" x14ac:dyDescent="0.25">
      <c r="B33" s="37"/>
      <c r="C33" s="37"/>
      <c r="D33" s="37"/>
      <c r="E33" s="37"/>
      <c r="F33" s="37"/>
      <c r="G33" s="37"/>
      <c r="H33" s="37"/>
      <c r="I33" s="37"/>
      <c r="J33" s="37"/>
      <c r="K33" s="37"/>
      <c r="L33" s="37"/>
      <c r="M33" s="37"/>
    </row>
    <row r="34" spans="2:15" ht="18" x14ac:dyDescent="0.25">
      <c r="B34" s="37"/>
      <c r="C34" s="37"/>
      <c r="D34" s="37"/>
      <c r="E34" s="37"/>
      <c r="F34" s="37"/>
      <c r="G34" s="37"/>
      <c r="H34" s="37"/>
      <c r="I34" s="37"/>
      <c r="J34" s="37"/>
      <c r="K34" s="37"/>
      <c r="L34" s="37"/>
      <c r="M34" s="37"/>
    </row>
    <row r="35" spans="2:15" ht="18" x14ac:dyDescent="0.25">
      <c r="B35" s="37"/>
      <c r="C35" s="37"/>
      <c r="D35" s="37"/>
      <c r="E35" s="37"/>
      <c r="F35" s="37"/>
      <c r="G35" s="37"/>
      <c r="H35" s="37"/>
      <c r="I35" s="37"/>
      <c r="J35" s="37"/>
      <c r="K35" s="37"/>
      <c r="L35" s="37"/>
      <c r="M35" s="37"/>
    </row>
    <row r="40" spans="2:15" ht="23.25" x14ac:dyDescent="0.35">
      <c r="D40" s="72"/>
      <c r="E40" s="72"/>
      <c r="F40" s="72"/>
      <c r="G40" s="72"/>
      <c r="H40" s="72"/>
      <c r="I40" s="72"/>
      <c r="J40" s="72"/>
      <c r="K40" s="72"/>
      <c r="L40" s="72"/>
      <c r="M40" s="72"/>
      <c r="N40" s="72"/>
      <c r="O40" s="72"/>
    </row>
    <row r="42" spans="2:15" ht="18" x14ac:dyDescent="0.25">
      <c r="B42" s="38"/>
      <c r="C42" s="38"/>
      <c r="D42" s="38"/>
      <c r="E42" s="38"/>
      <c r="F42" s="38"/>
      <c r="G42" s="38"/>
      <c r="H42" s="38"/>
      <c r="I42" s="38"/>
      <c r="J42" s="38"/>
      <c r="K42" s="38"/>
      <c r="L42" s="38"/>
      <c r="M42" s="38"/>
    </row>
  </sheetData>
  <sheetProtection algorithmName="SHA-512" hashValue="S23CI5L6134xxksvrf17WNp9yqWyo0+z+yQT9uFruIzug8Jvj5+3NE509ou3KsYOtrOZmO56G/r0gq2Qtygj4w==" saltValue="a5cm/DIc8xLKjBTJ6nyxrw==" spinCount="100000" sheet="1" selectLockedCells="1"/>
  <pageMargins left="0.6" right="0.1" top="0.6" bottom="0.1" header="0.1" footer="0.1"/>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3"/>
  <sheetViews>
    <sheetView workbookViewId="0">
      <selection activeCell="P1" sqref="P1"/>
    </sheetView>
  </sheetViews>
  <sheetFormatPr defaultRowHeight="15" x14ac:dyDescent="0.25"/>
  <cols>
    <col min="1" max="1" width="11.5703125" style="17" bestFit="1" customWidth="1"/>
    <col min="2" max="2" width="49.5703125" style="17" customWidth="1"/>
    <col min="3" max="14" width="7.7109375" style="17" customWidth="1"/>
    <col min="15" max="15" width="27.7109375" style="17" bestFit="1" customWidth="1"/>
    <col min="16" max="16" width="17.42578125" style="17" customWidth="1"/>
    <col min="17" max="16384" width="9.140625" style="17"/>
  </cols>
  <sheetData>
    <row r="1" spans="1:16" x14ac:dyDescent="0.25">
      <c r="A1" s="18"/>
      <c r="B1" s="18"/>
      <c r="C1" s="18"/>
      <c r="D1" s="18"/>
      <c r="E1" s="18"/>
      <c r="F1" s="18"/>
      <c r="G1" s="18"/>
      <c r="H1" s="18"/>
      <c r="I1" s="18"/>
      <c r="J1" s="18"/>
      <c r="K1" s="18"/>
      <c r="L1" s="18"/>
      <c r="M1" s="18"/>
      <c r="N1" s="18"/>
      <c r="O1" s="18"/>
    </row>
    <row r="2" spans="1:16" x14ac:dyDescent="0.25">
      <c r="A2" s="18"/>
      <c r="B2" s="18"/>
      <c r="C2" s="18"/>
      <c r="D2" s="18"/>
      <c r="E2" s="18"/>
      <c r="F2" s="18"/>
      <c r="G2" s="18"/>
      <c r="H2" s="18"/>
      <c r="I2" s="18"/>
      <c r="J2" s="18"/>
      <c r="K2" s="18"/>
      <c r="L2" s="18"/>
      <c r="M2" s="18"/>
      <c r="N2" s="18"/>
      <c r="O2" s="18"/>
    </row>
    <row r="3" spans="1:16" x14ac:dyDescent="0.25">
      <c r="A3" s="18"/>
      <c r="B3" s="18"/>
      <c r="C3" s="18"/>
      <c r="D3" s="18"/>
      <c r="E3" s="18"/>
      <c r="F3" s="18"/>
      <c r="G3" s="18"/>
      <c r="H3" s="18"/>
      <c r="I3" s="18"/>
      <c r="J3" s="18"/>
      <c r="K3" s="18"/>
      <c r="L3" s="18"/>
      <c r="M3" s="18"/>
      <c r="N3" s="18"/>
      <c r="O3" s="18"/>
    </row>
    <row r="4" spans="1:16" x14ac:dyDescent="0.25">
      <c r="A4" s="18"/>
      <c r="B4" s="18"/>
      <c r="C4" s="18"/>
      <c r="D4" s="18"/>
      <c r="E4" s="18"/>
      <c r="F4" s="18"/>
      <c r="G4" s="18"/>
      <c r="H4" s="18"/>
      <c r="I4" s="18"/>
      <c r="J4" s="18"/>
      <c r="K4" s="18"/>
      <c r="L4" s="18"/>
      <c r="M4" s="18"/>
      <c r="N4" s="18"/>
      <c r="O4" s="18"/>
    </row>
    <row r="5" spans="1:16" x14ac:dyDescent="0.25">
      <c r="A5" s="18"/>
      <c r="B5" s="18"/>
      <c r="C5" s="18"/>
      <c r="D5" s="18"/>
      <c r="E5" s="18"/>
      <c r="F5" s="18"/>
      <c r="G5" s="18"/>
      <c r="H5" s="18"/>
      <c r="I5" s="18"/>
      <c r="J5" s="18"/>
      <c r="K5" s="18"/>
      <c r="L5" s="18"/>
      <c r="M5" s="18"/>
      <c r="N5" s="18"/>
      <c r="O5" s="18"/>
    </row>
    <row r="6" spans="1:16" x14ac:dyDescent="0.25">
      <c r="A6" s="18"/>
      <c r="B6" s="18"/>
      <c r="C6" s="18"/>
      <c r="D6" s="18"/>
      <c r="E6" s="18"/>
      <c r="F6" s="18"/>
      <c r="G6" s="18"/>
      <c r="H6" s="18"/>
      <c r="I6" s="18"/>
      <c r="J6" s="18"/>
      <c r="K6" s="18"/>
      <c r="L6" s="18"/>
      <c r="M6" s="18"/>
      <c r="N6" s="18"/>
      <c r="O6" s="18"/>
    </row>
    <row r="7" spans="1:16" ht="23.25" x14ac:dyDescent="0.35">
      <c r="A7" s="90" t="s">
        <v>115</v>
      </c>
      <c r="B7" s="90"/>
      <c r="C7" s="90"/>
      <c r="D7" s="90"/>
      <c r="E7" s="90"/>
      <c r="F7" s="90"/>
      <c r="G7" s="90"/>
      <c r="H7" s="90"/>
      <c r="I7" s="90"/>
      <c r="J7" s="90"/>
      <c r="K7" s="90"/>
      <c r="L7" s="90"/>
      <c r="M7" s="90"/>
      <c r="N7" s="90"/>
      <c r="O7" s="90"/>
    </row>
    <row r="8" spans="1:16" ht="18.75" x14ac:dyDescent="0.3">
      <c r="A8" s="91" t="s">
        <v>118</v>
      </c>
      <c r="B8" s="91"/>
      <c r="C8" s="91"/>
      <c r="D8" s="91"/>
      <c r="E8" s="91"/>
      <c r="F8" s="91"/>
      <c r="G8" s="91"/>
      <c r="H8" s="91"/>
      <c r="I8" s="91"/>
      <c r="J8" s="91"/>
      <c r="K8" s="91"/>
      <c r="L8" s="91"/>
      <c r="M8" s="91"/>
      <c r="N8" s="91"/>
      <c r="O8" s="91"/>
    </row>
    <row r="9" spans="1:16" ht="18.75" x14ac:dyDescent="0.3">
      <c r="A9" s="92" t="s">
        <v>124</v>
      </c>
      <c r="B9" s="92"/>
      <c r="C9" s="92"/>
      <c r="D9" s="92"/>
      <c r="E9" s="92"/>
      <c r="F9" s="92"/>
      <c r="G9" s="92"/>
      <c r="H9" s="92"/>
      <c r="I9" s="92"/>
      <c r="J9" s="92"/>
      <c r="K9" s="92"/>
      <c r="L9" s="92"/>
      <c r="M9" s="92"/>
      <c r="N9" s="92"/>
      <c r="O9" s="92"/>
    </row>
    <row r="10" spans="1:16" x14ac:dyDescent="0.25">
      <c r="A10" s="93" t="s">
        <v>160</v>
      </c>
      <c r="B10" s="93"/>
      <c r="C10" s="93"/>
      <c r="D10" s="93"/>
      <c r="E10" s="93"/>
      <c r="F10" s="93"/>
      <c r="G10" s="93"/>
      <c r="H10" s="93"/>
      <c r="I10" s="93"/>
      <c r="J10" s="93"/>
      <c r="K10" s="93"/>
      <c r="L10" s="93"/>
      <c r="M10" s="93"/>
      <c r="N10" s="93"/>
      <c r="O10" s="93"/>
    </row>
    <row r="11" spans="1:16" x14ac:dyDescent="0.25">
      <c r="A11" s="93" t="s">
        <v>161</v>
      </c>
      <c r="B11" s="93"/>
      <c r="C11" s="93"/>
      <c r="D11" s="93"/>
      <c r="E11" s="93"/>
      <c r="F11" s="93"/>
      <c r="G11" s="93"/>
      <c r="H11" s="93"/>
      <c r="I11" s="93"/>
      <c r="J11" s="93"/>
      <c r="K11" s="93"/>
      <c r="L11" s="93"/>
      <c r="M11" s="93"/>
      <c r="N11" s="93"/>
      <c r="O11" s="93"/>
    </row>
    <row r="12" spans="1:16" x14ac:dyDescent="0.25">
      <c r="A12" s="93" t="s">
        <v>162</v>
      </c>
      <c r="B12" s="93"/>
      <c r="C12" s="93"/>
      <c r="D12" s="93"/>
      <c r="E12" s="93"/>
      <c r="F12" s="93"/>
      <c r="G12" s="93"/>
      <c r="H12" s="93"/>
      <c r="I12" s="93"/>
      <c r="J12" s="93"/>
      <c r="K12" s="93"/>
      <c r="L12" s="93"/>
      <c r="M12" s="93"/>
      <c r="N12" s="93"/>
      <c r="O12" s="93"/>
    </row>
    <row r="13" spans="1:16" x14ac:dyDescent="0.25">
      <c r="A13" s="94" t="s">
        <v>163</v>
      </c>
      <c r="B13" s="94"/>
      <c r="C13" s="94"/>
      <c r="D13" s="94"/>
      <c r="E13" s="94"/>
      <c r="F13" s="94"/>
      <c r="G13" s="94"/>
      <c r="H13" s="94"/>
      <c r="I13" s="94"/>
      <c r="J13" s="94"/>
      <c r="K13" s="94"/>
      <c r="L13" s="94"/>
      <c r="M13" s="94"/>
      <c r="N13" s="94"/>
      <c r="O13" s="94"/>
    </row>
    <row r="14" spans="1:16" x14ac:dyDescent="0.25">
      <c r="A14" s="94" t="s">
        <v>164</v>
      </c>
      <c r="B14" s="94"/>
      <c r="C14" s="94"/>
      <c r="D14" s="94"/>
      <c r="E14" s="94"/>
      <c r="F14" s="94"/>
      <c r="G14" s="94"/>
      <c r="H14" s="94"/>
      <c r="I14" s="94"/>
      <c r="J14" s="94"/>
      <c r="K14" s="94"/>
      <c r="L14" s="94"/>
      <c r="M14" s="94"/>
      <c r="N14" s="94"/>
      <c r="O14" s="94"/>
    </row>
    <row r="15" spans="1:16" x14ac:dyDescent="0.25">
      <c r="A15" s="18"/>
      <c r="B15" s="18"/>
      <c r="C15" s="18"/>
      <c r="D15" s="18"/>
      <c r="E15" s="18"/>
      <c r="F15" s="18"/>
      <c r="G15" s="18"/>
      <c r="H15" s="18"/>
      <c r="I15" s="18"/>
      <c r="J15" s="18"/>
      <c r="K15" s="18"/>
      <c r="L15" s="18"/>
      <c r="M15" s="18"/>
      <c r="N15" s="18"/>
      <c r="O15" s="18"/>
    </row>
    <row r="16" spans="1:16" ht="18.75" x14ac:dyDescent="0.3">
      <c r="A16" s="88" t="s">
        <v>121</v>
      </c>
      <c r="B16" s="89"/>
      <c r="C16" s="9" t="s">
        <v>1</v>
      </c>
      <c r="D16" s="10" t="s">
        <v>2</v>
      </c>
      <c r="E16" s="9" t="s">
        <v>3</v>
      </c>
      <c r="F16" s="10" t="s">
        <v>4</v>
      </c>
      <c r="G16" s="9" t="s">
        <v>5</v>
      </c>
      <c r="H16" s="10" t="s">
        <v>6</v>
      </c>
      <c r="I16" s="9" t="s">
        <v>7</v>
      </c>
      <c r="J16" s="10" t="s">
        <v>8</v>
      </c>
      <c r="K16" s="9" t="s">
        <v>9</v>
      </c>
      <c r="L16" s="10" t="s">
        <v>10</v>
      </c>
      <c r="M16" s="9" t="s">
        <v>11</v>
      </c>
      <c r="N16" s="10" t="s">
        <v>12</v>
      </c>
      <c r="O16" s="8" t="s">
        <v>153</v>
      </c>
      <c r="P16" s="18"/>
    </row>
    <row r="17" spans="1:16" ht="15.75" x14ac:dyDescent="0.25">
      <c r="A17" s="19" t="s">
        <v>116</v>
      </c>
      <c r="B17" s="19" t="s">
        <v>0</v>
      </c>
      <c r="C17" s="20"/>
      <c r="D17" s="20"/>
      <c r="E17" s="20"/>
      <c r="F17" s="20"/>
      <c r="G17" s="20"/>
      <c r="H17" s="20"/>
      <c r="I17" s="20"/>
      <c r="J17" s="20"/>
      <c r="K17" s="20"/>
      <c r="L17" s="20"/>
      <c r="M17" s="20"/>
      <c r="N17" s="20"/>
      <c r="O17" s="18"/>
      <c r="P17" s="18"/>
    </row>
    <row r="18" spans="1:16" x14ac:dyDescent="0.25">
      <c r="A18" s="18">
        <f>1</f>
        <v>1</v>
      </c>
      <c r="B18" s="39"/>
      <c r="C18" s="40"/>
      <c r="D18" s="40"/>
      <c r="E18" s="40"/>
      <c r="F18" s="40"/>
      <c r="G18" s="40"/>
      <c r="H18" s="40"/>
      <c r="I18" s="40"/>
      <c r="J18" s="40"/>
      <c r="K18" s="40"/>
      <c r="L18" s="40"/>
      <c r="M18" s="40"/>
      <c r="N18" s="40"/>
      <c r="O18" s="21">
        <f>SUM(C18:N18)</f>
        <v>0</v>
      </c>
      <c r="P18" s="18"/>
    </row>
    <row r="19" spans="1:16" x14ac:dyDescent="0.25">
      <c r="A19" s="18">
        <f>A18+1</f>
        <v>2</v>
      </c>
      <c r="B19" s="39"/>
      <c r="C19" s="40"/>
      <c r="D19" s="40"/>
      <c r="E19" s="40"/>
      <c r="F19" s="40"/>
      <c r="G19" s="40"/>
      <c r="H19" s="40"/>
      <c r="I19" s="40"/>
      <c r="J19" s="40"/>
      <c r="K19" s="40"/>
      <c r="L19" s="40"/>
      <c r="M19" s="40"/>
      <c r="N19" s="40"/>
      <c r="O19" s="21">
        <f t="shared" ref="O19:O32" si="0">SUM(C19:N19)</f>
        <v>0</v>
      </c>
      <c r="P19" s="18"/>
    </row>
    <row r="20" spans="1:16" x14ac:dyDescent="0.25">
      <c r="A20" s="18">
        <f t="shared" ref="A20:A32" si="1">A19+1</f>
        <v>3</v>
      </c>
      <c r="B20" s="39"/>
      <c r="C20" s="40"/>
      <c r="D20" s="40"/>
      <c r="E20" s="40"/>
      <c r="F20" s="40"/>
      <c r="G20" s="40"/>
      <c r="H20" s="40"/>
      <c r="I20" s="40"/>
      <c r="J20" s="40"/>
      <c r="K20" s="40"/>
      <c r="L20" s="40"/>
      <c r="M20" s="40"/>
      <c r="N20" s="40"/>
      <c r="O20" s="21">
        <f t="shared" si="0"/>
        <v>0</v>
      </c>
      <c r="P20" s="18"/>
    </row>
    <row r="21" spans="1:16" x14ac:dyDescent="0.25">
      <c r="A21" s="18">
        <f t="shared" si="1"/>
        <v>4</v>
      </c>
      <c r="B21" s="39"/>
      <c r="C21" s="40"/>
      <c r="D21" s="40"/>
      <c r="E21" s="40"/>
      <c r="F21" s="40"/>
      <c r="G21" s="40"/>
      <c r="H21" s="40"/>
      <c r="I21" s="40"/>
      <c r="J21" s="40"/>
      <c r="K21" s="40"/>
      <c r="L21" s="40"/>
      <c r="M21" s="40"/>
      <c r="N21" s="40"/>
      <c r="O21" s="21">
        <f t="shared" si="0"/>
        <v>0</v>
      </c>
      <c r="P21" s="18"/>
    </row>
    <row r="22" spans="1:16" x14ac:dyDescent="0.25">
      <c r="A22" s="18">
        <f t="shared" si="1"/>
        <v>5</v>
      </c>
      <c r="B22" s="39"/>
      <c r="C22" s="40"/>
      <c r="D22" s="40"/>
      <c r="E22" s="40"/>
      <c r="F22" s="40"/>
      <c r="G22" s="40"/>
      <c r="H22" s="40"/>
      <c r="I22" s="40"/>
      <c r="J22" s="40"/>
      <c r="K22" s="40"/>
      <c r="L22" s="40"/>
      <c r="M22" s="40"/>
      <c r="N22" s="40"/>
      <c r="O22" s="21">
        <f t="shared" si="0"/>
        <v>0</v>
      </c>
      <c r="P22" s="18"/>
    </row>
    <row r="23" spans="1:16" x14ac:dyDescent="0.25">
      <c r="A23" s="18">
        <f t="shared" si="1"/>
        <v>6</v>
      </c>
      <c r="B23" s="39"/>
      <c r="C23" s="40"/>
      <c r="D23" s="40"/>
      <c r="E23" s="40"/>
      <c r="F23" s="40"/>
      <c r="G23" s="40"/>
      <c r="H23" s="40"/>
      <c r="I23" s="40"/>
      <c r="J23" s="40"/>
      <c r="K23" s="40"/>
      <c r="L23" s="40"/>
      <c r="M23" s="40"/>
      <c r="N23" s="40"/>
      <c r="O23" s="21">
        <f t="shared" si="0"/>
        <v>0</v>
      </c>
      <c r="P23" s="18"/>
    </row>
    <row r="24" spans="1:16" x14ac:dyDescent="0.25">
      <c r="A24" s="18">
        <f t="shared" si="1"/>
        <v>7</v>
      </c>
      <c r="B24" s="39"/>
      <c r="C24" s="40"/>
      <c r="D24" s="40"/>
      <c r="E24" s="40"/>
      <c r="F24" s="40"/>
      <c r="G24" s="40"/>
      <c r="H24" s="40"/>
      <c r="I24" s="40"/>
      <c r="J24" s="40"/>
      <c r="K24" s="40"/>
      <c r="L24" s="40"/>
      <c r="M24" s="40"/>
      <c r="N24" s="40"/>
      <c r="O24" s="21">
        <f t="shared" si="0"/>
        <v>0</v>
      </c>
      <c r="P24" s="18"/>
    </row>
    <row r="25" spans="1:16" x14ac:dyDescent="0.25">
      <c r="A25" s="18">
        <f t="shared" si="1"/>
        <v>8</v>
      </c>
      <c r="B25" s="39"/>
      <c r="C25" s="40"/>
      <c r="D25" s="40"/>
      <c r="E25" s="40"/>
      <c r="F25" s="40"/>
      <c r="G25" s="40"/>
      <c r="H25" s="40"/>
      <c r="I25" s="40"/>
      <c r="J25" s="40"/>
      <c r="K25" s="40"/>
      <c r="L25" s="40"/>
      <c r="M25" s="40"/>
      <c r="N25" s="40"/>
      <c r="O25" s="21">
        <f t="shared" si="0"/>
        <v>0</v>
      </c>
      <c r="P25" s="18"/>
    </row>
    <row r="26" spans="1:16" x14ac:dyDescent="0.25">
      <c r="A26" s="18">
        <f t="shared" si="1"/>
        <v>9</v>
      </c>
      <c r="B26" s="39"/>
      <c r="C26" s="40"/>
      <c r="D26" s="40"/>
      <c r="E26" s="40"/>
      <c r="F26" s="40"/>
      <c r="G26" s="40"/>
      <c r="H26" s="40"/>
      <c r="I26" s="40"/>
      <c r="J26" s="40"/>
      <c r="K26" s="40"/>
      <c r="L26" s="40"/>
      <c r="M26" s="40"/>
      <c r="N26" s="40"/>
      <c r="O26" s="21">
        <f t="shared" si="0"/>
        <v>0</v>
      </c>
      <c r="P26" s="18"/>
    </row>
    <row r="27" spans="1:16" x14ac:dyDescent="0.25">
      <c r="A27" s="18">
        <f t="shared" si="1"/>
        <v>10</v>
      </c>
      <c r="B27" s="39"/>
      <c r="C27" s="40"/>
      <c r="D27" s="40"/>
      <c r="E27" s="40"/>
      <c r="F27" s="40"/>
      <c r="G27" s="40"/>
      <c r="H27" s="40"/>
      <c r="I27" s="40"/>
      <c r="J27" s="40"/>
      <c r="K27" s="40"/>
      <c r="L27" s="40"/>
      <c r="M27" s="40"/>
      <c r="N27" s="40"/>
      <c r="O27" s="21">
        <f t="shared" si="0"/>
        <v>0</v>
      </c>
      <c r="P27" s="18"/>
    </row>
    <row r="28" spans="1:16" x14ac:dyDescent="0.25">
      <c r="A28" s="18">
        <f>A27+1</f>
        <v>11</v>
      </c>
      <c r="B28" s="39"/>
      <c r="C28" s="40"/>
      <c r="D28" s="40"/>
      <c r="E28" s="40"/>
      <c r="F28" s="40"/>
      <c r="G28" s="40"/>
      <c r="H28" s="40"/>
      <c r="I28" s="40"/>
      <c r="J28" s="40"/>
      <c r="K28" s="40"/>
      <c r="L28" s="40"/>
      <c r="M28" s="40"/>
      <c r="N28" s="40"/>
      <c r="O28" s="21">
        <f t="shared" si="0"/>
        <v>0</v>
      </c>
      <c r="P28" s="18"/>
    </row>
    <row r="29" spans="1:16" x14ac:dyDescent="0.25">
      <c r="A29" s="18">
        <f t="shared" si="1"/>
        <v>12</v>
      </c>
      <c r="B29" s="39"/>
      <c r="C29" s="40"/>
      <c r="D29" s="40"/>
      <c r="E29" s="40"/>
      <c r="F29" s="40"/>
      <c r="G29" s="40"/>
      <c r="H29" s="40"/>
      <c r="I29" s="40"/>
      <c r="J29" s="40"/>
      <c r="K29" s="40"/>
      <c r="L29" s="40"/>
      <c r="M29" s="40"/>
      <c r="N29" s="40"/>
      <c r="O29" s="21">
        <f t="shared" si="0"/>
        <v>0</v>
      </c>
      <c r="P29" s="18"/>
    </row>
    <row r="30" spans="1:16" x14ac:dyDescent="0.25">
      <c r="A30" s="18">
        <f t="shared" si="1"/>
        <v>13</v>
      </c>
      <c r="B30" s="39"/>
      <c r="C30" s="40"/>
      <c r="D30" s="40"/>
      <c r="E30" s="40"/>
      <c r="F30" s="40"/>
      <c r="G30" s="40"/>
      <c r="H30" s="40"/>
      <c r="I30" s="40"/>
      <c r="J30" s="40"/>
      <c r="K30" s="40"/>
      <c r="L30" s="40"/>
      <c r="M30" s="40"/>
      <c r="N30" s="40"/>
      <c r="O30" s="21">
        <f t="shared" si="0"/>
        <v>0</v>
      </c>
      <c r="P30" s="18"/>
    </row>
    <row r="31" spans="1:16" x14ac:dyDescent="0.25">
      <c r="A31" s="18">
        <f>A30+1</f>
        <v>14</v>
      </c>
      <c r="B31" s="39"/>
      <c r="C31" s="40"/>
      <c r="D31" s="40"/>
      <c r="E31" s="40"/>
      <c r="F31" s="40"/>
      <c r="G31" s="40"/>
      <c r="H31" s="40"/>
      <c r="I31" s="40"/>
      <c r="J31" s="40"/>
      <c r="K31" s="40"/>
      <c r="L31" s="40"/>
      <c r="M31" s="40"/>
      <c r="N31" s="40"/>
      <c r="O31" s="21">
        <v>0</v>
      </c>
      <c r="P31" s="18"/>
    </row>
    <row r="32" spans="1:16" x14ac:dyDescent="0.25">
      <c r="A32" s="42">
        <f t="shared" si="1"/>
        <v>15</v>
      </c>
      <c r="B32" s="39"/>
      <c r="C32" s="40"/>
      <c r="D32" s="40"/>
      <c r="E32" s="40"/>
      <c r="F32" s="40"/>
      <c r="G32" s="40"/>
      <c r="H32" s="40"/>
      <c r="I32" s="40"/>
      <c r="J32" s="40"/>
      <c r="K32" s="40"/>
      <c r="L32" s="40"/>
      <c r="M32" s="40"/>
      <c r="N32" s="40"/>
      <c r="O32" s="43">
        <f t="shared" si="0"/>
        <v>0</v>
      </c>
    </row>
    <row r="33" spans="1:16" s="49" customFormat="1" ht="21" x14ac:dyDescent="0.35">
      <c r="A33" s="44"/>
      <c r="B33" s="69" t="s">
        <v>169</v>
      </c>
      <c r="C33" s="65">
        <f>SUM(C18:C32)</f>
        <v>0</v>
      </c>
      <c r="D33" s="65">
        <f t="shared" ref="D33:N33" si="2">SUM(D18:D32)</f>
        <v>0</v>
      </c>
      <c r="E33" s="65">
        <f t="shared" si="2"/>
        <v>0</v>
      </c>
      <c r="F33" s="65">
        <f t="shared" si="2"/>
        <v>0</v>
      </c>
      <c r="G33" s="65">
        <f t="shared" si="2"/>
        <v>0</v>
      </c>
      <c r="H33" s="65">
        <f t="shared" si="2"/>
        <v>0</v>
      </c>
      <c r="I33" s="65">
        <f t="shared" si="2"/>
        <v>0</v>
      </c>
      <c r="J33" s="65">
        <f t="shared" si="2"/>
        <v>0</v>
      </c>
      <c r="K33" s="65">
        <f t="shared" si="2"/>
        <v>0</v>
      </c>
      <c r="L33" s="65">
        <f t="shared" si="2"/>
        <v>0</v>
      </c>
      <c r="M33" s="65">
        <f t="shared" si="2"/>
        <v>0</v>
      </c>
      <c r="N33" s="65">
        <f t="shared" si="2"/>
        <v>0</v>
      </c>
      <c r="O33" s="54">
        <f>SUM(O18:O32)</f>
        <v>0</v>
      </c>
      <c r="P33" s="46"/>
    </row>
    <row r="34" spans="1:16" x14ac:dyDescent="0.25">
      <c r="O34" s="18"/>
      <c r="P34" s="18"/>
    </row>
    <row r="35" spans="1:16" ht="18.75" x14ac:dyDescent="0.3">
      <c r="A35" s="88" t="s">
        <v>122</v>
      </c>
      <c r="B35" s="89"/>
      <c r="C35" s="9" t="s">
        <v>1</v>
      </c>
      <c r="D35" s="10" t="s">
        <v>2</v>
      </c>
      <c r="E35" s="9" t="s">
        <v>3</v>
      </c>
      <c r="F35" s="10" t="s">
        <v>4</v>
      </c>
      <c r="G35" s="9" t="s">
        <v>5</v>
      </c>
      <c r="H35" s="10" t="s">
        <v>6</v>
      </c>
      <c r="I35" s="9" t="s">
        <v>7</v>
      </c>
      <c r="J35" s="10" t="s">
        <v>8</v>
      </c>
      <c r="K35" s="9" t="s">
        <v>9</v>
      </c>
      <c r="L35" s="10" t="s">
        <v>10</v>
      </c>
      <c r="M35" s="9" t="s">
        <v>11</v>
      </c>
      <c r="N35" s="10" t="s">
        <v>12</v>
      </c>
      <c r="O35" s="8" t="s">
        <v>153</v>
      </c>
      <c r="P35" s="18"/>
    </row>
    <row r="36" spans="1:16" ht="18.75" x14ac:dyDescent="0.3">
      <c r="A36" s="19" t="s">
        <v>116</v>
      </c>
      <c r="B36" s="19" t="s">
        <v>0</v>
      </c>
      <c r="C36" s="12"/>
      <c r="D36" s="13"/>
      <c r="E36" s="12"/>
      <c r="F36" s="13"/>
      <c r="G36" s="12"/>
      <c r="H36" s="13"/>
      <c r="I36" s="12"/>
      <c r="J36" s="13"/>
      <c r="K36" s="12"/>
      <c r="L36" s="13"/>
      <c r="M36" s="12"/>
      <c r="N36" s="13"/>
      <c r="O36" s="14"/>
      <c r="P36" s="18"/>
    </row>
    <row r="37" spans="1:16" x14ac:dyDescent="0.25">
      <c r="A37" s="18">
        <f>1</f>
        <v>1</v>
      </c>
      <c r="B37" s="39"/>
      <c r="C37" s="40"/>
      <c r="D37" s="40"/>
      <c r="E37" s="40"/>
      <c r="F37" s="40"/>
      <c r="G37" s="40"/>
      <c r="H37" s="40"/>
      <c r="I37" s="40"/>
      <c r="J37" s="40"/>
      <c r="K37" s="40"/>
      <c r="L37" s="40"/>
      <c r="M37" s="40"/>
      <c r="N37" s="40"/>
      <c r="O37" s="21">
        <f>SUM(C37:N37)</f>
        <v>0</v>
      </c>
      <c r="P37" s="18"/>
    </row>
    <row r="38" spans="1:16" x14ac:dyDescent="0.25">
      <c r="A38" s="18">
        <f>A37+1</f>
        <v>2</v>
      </c>
      <c r="B38" s="39"/>
      <c r="C38" s="40"/>
      <c r="D38" s="40"/>
      <c r="E38" s="40"/>
      <c r="F38" s="40"/>
      <c r="G38" s="40"/>
      <c r="H38" s="40"/>
      <c r="I38" s="40"/>
      <c r="J38" s="40"/>
      <c r="K38" s="40"/>
      <c r="L38" s="40"/>
      <c r="M38" s="40"/>
      <c r="N38" s="40"/>
      <c r="O38" s="21">
        <f t="shared" ref="O38:O71" si="3">SUM(C38:N38)</f>
        <v>0</v>
      </c>
      <c r="P38" s="18"/>
    </row>
    <row r="39" spans="1:16" x14ac:dyDescent="0.25">
      <c r="A39" s="18">
        <f t="shared" ref="A39:A70" si="4">A38+1</f>
        <v>3</v>
      </c>
      <c r="B39" s="39"/>
      <c r="C39" s="40"/>
      <c r="D39" s="40"/>
      <c r="E39" s="40"/>
      <c r="F39" s="40"/>
      <c r="G39" s="40"/>
      <c r="H39" s="40"/>
      <c r="I39" s="40"/>
      <c r="J39" s="40"/>
      <c r="K39" s="40"/>
      <c r="L39" s="40"/>
      <c r="M39" s="40"/>
      <c r="N39" s="40"/>
      <c r="O39" s="21">
        <f t="shared" si="3"/>
        <v>0</v>
      </c>
      <c r="P39" s="18"/>
    </row>
    <row r="40" spans="1:16" x14ac:dyDescent="0.25">
      <c r="A40" s="18">
        <f t="shared" si="4"/>
        <v>4</v>
      </c>
      <c r="B40" s="39"/>
      <c r="C40" s="40"/>
      <c r="D40" s="40"/>
      <c r="E40" s="40"/>
      <c r="F40" s="40"/>
      <c r="G40" s="40"/>
      <c r="H40" s="40"/>
      <c r="I40" s="40"/>
      <c r="J40" s="40"/>
      <c r="K40" s="40"/>
      <c r="L40" s="40"/>
      <c r="M40" s="40"/>
      <c r="N40" s="40"/>
      <c r="O40" s="21">
        <f t="shared" si="3"/>
        <v>0</v>
      </c>
      <c r="P40" s="18"/>
    </row>
    <row r="41" spans="1:16" x14ac:dyDescent="0.25">
      <c r="A41" s="18">
        <f t="shared" si="4"/>
        <v>5</v>
      </c>
      <c r="B41" s="39"/>
      <c r="C41" s="40"/>
      <c r="D41" s="40"/>
      <c r="E41" s="40"/>
      <c r="F41" s="40"/>
      <c r="G41" s="40"/>
      <c r="H41" s="40"/>
      <c r="I41" s="40"/>
      <c r="J41" s="40"/>
      <c r="K41" s="40"/>
      <c r="L41" s="40"/>
      <c r="M41" s="40"/>
      <c r="N41" s="40"/>
      <c r="O41" s="21">
        <f t="shared" si="3"/>
        <v>0</v>
      </c>
      <c r="P41" s="18"/>
    </row>
    <row r="42" spans="1:16" x14ac:dyDescent="0.25">
      <c r="A42" s="18">
        <f t="shared" si="4"/>
        <v>6</v>
      </c>
      <c r="B42" s="39"/>
      <c r="C42" s="40"/>
      <c r="D42" s="40"/>
      <c r="E42" s="40"/>
      <c r="F42" s="40"/>
      <c r="G42" s="40"/>
      <c r="H42" s="40"/>
      <c r="I42" s="40"/>
      <c r="J42" s="40"/>
      <c r="K42" s="40"/>
      <c r="L42" s="40"/>
      <c r="M42" s="40"/>
      <c r="N42" s="40"/>
      <c r="O42" s="21">
        <f t="shared" si="3"/>
        <v>0</v>
      </c>
      <c r="P42" s="18"/>
    </row>
    <row r="43" spans="1:16" x14ac:dyDescent="0.25">
      <c r="A43" s="18">
        <f t="shared" si="4"/>
        <v>7</v>
      </c>
      <c r="B43" s="39"/>
      <c r="C43" s="40"/>
      <c r="D43" s="40"/>
      <c r="E43" s="40"/>
      <c r="F43" s="40"/>
      <c r="G43" s="40"/>
      <c r="H43" s="40"/>
      <c r="I43" s="40"/>
      <c r="J43" s="40"/>
      <c r="K43" s="40"/>
      <c r="L43" s="40"/>
      <c r="M43" s="40"/>
      <c r="N43" s="40"/>
      <c r="O43" s="21">
        <f t="shared" si="3"/>
        <v>0</v>
      </c>
      <c r="P43" s="18"/>
    </row>
    <row r="44" spans="1:16" x14ac:dyDescent="0.25">
      <c r="A44" s="18">
        <f t="shared" si="4"/>
        <v>8</v>
      </c>
      <c r="B44" s="39"/>
      <c r="C44" s="40"/>
      <c r="D44" s="40"/>
      <c r="E44" s="40"/>
      <c r="F44" s="40"/>
      <c r="G44" s="40"/>
      <c r="H44" s="40"/>
      <c r="I44" s="40"/>
      <c r="J44" s="40"/>
      <c r="K44" s="40"/>
      <c r="L44" s="40"/>
      <c r="M44" s="40"/>
      <c r="N44" s="40"/>
      <c r="O44" s="21">
        <f t="shared" si="3"/>
        <v>0</v>
      </c>
      <c r="P44" s="18"/>
    </row>
    <row r="45" spans="1:16" x14ac:dyDescent="0.25">
      <c r="A45" s="18">
        <f t="shared" si="4"/>
        <v>9</v>
      </c>
      <c r="B45" s="39"/>
      <c r="C45" s="40"/>
      <c r="D45" s="40"/>
      <c r="E45" s="40"/>
      <c r="F45" s="40"/>
      <c r="G45" s="40"/>
      <c r="H45" s="40"/>
      <c r="I45" s="40"/>
      <c r="J45" s="40"/>
      <c r="K45" s="40"/>
      <c r="L45" s="40"/>
      <c r="M45" s="40"/>
      <c r="N45" s="40"/>
      <c r="O45" s="21">
        <f t="shared" si="3"/>
        <v>0</v>
      </c>
      <c r="P45" s="18"/>
    </row>
    <row r="46" spans="1:16" x14ac:dyDescent="0.25">
      <c r="A46" s="18">
        <f t="shared" si="4"/>
        <v>10</v>
      </c>
      <c r="B46" s="39"/>
      <c r="C46" s="40"/>
      <c r="D46" s="40"/>
      <c r="E46" s="40"/>
      <c r="F46" s="40"/>
      <c r="G46" s="40"/>
      <c r="H46" s="40"/>
      <c r="I46" s="40"/>
      <c r="J46" s="40"/>
      <c r="K46" s="40"/>
      <c r="L46" s="40"/>
      <c r="M46" s="40"/>
      <c r="N46" s="40"/>
      <c r="O46" s="21">
        <f t="shared" si="3"/>
        <v>0</v>
      </c>
      <c r="P46" s="18"/>
    </row>
    <row r="47" spans="1:16" x14ac:dyDescent="0.25">
      <c r="A47" s="18">
        <f t="shared" si="4"/>
        <v>11</v>
      </c>
      <c r="B47" s="39"/>
      <c r="C47" s="40"/>
      <c r="D47" s="40"/>
      <c r="E47" s="40"/>
      <c r="F47" s="40"/>
      <c r="G47" s="40"/>
      <c r="H47" s="40"/>
      <c r="I47" s="40"/>
      <c r="J47" s="40"/>
      <c r="K47" s="40"/>
      <c r="L47" s="40"/>
      <c r="M47" s="40"/>
      <c r="N47" s="40"/>
      <c r="O47" s="21">
        <f t="shared" si="3"/>
        <v>0</v>
      </c>
      <c r="P47" s="18"/>
    </row>
    <row r="48" spans="1:16" x14ac:dyDescent="0.25">
      <c r="A48" s="18">
        <f t="shared" si="4"/>
        <v>12</v>
      </c>
      <c r="B48" s="39"/>
      <c r="C48" s="40"/>
      <c r="D48" s="40"/>
      <c r="E48" s="40"/>
      <c r="F48" s="40"/>
      <c r="G48" s="40"/>
      <c r="H48" s="40"/>
      <c r="I48" s="40"/>
      <c r="J48" s="40"/>
      <c r="K48" s="40"/>
      <c r="L48" s="40"/>
      <c r="M48" s="40"/>
      <c r="N48" s="40"/>
      <c r="O48" s="21">
        <f t="shared" si="3"/>
        <v>0</v>
      </c>
      <c r="P48" s="18"/>
    </row>
    <row r="49" spans="1:16" x14ac:dyDescent="0.25">
      <c r="A49" s="18">
        <f t="shared" si="4"/>
        <v>13</v>
      </c>
      <c r="B49" s="39"/>
      <c r="C49" s="40"/>
      <c r="D49" s="40"/>
      <c r="E49" s="40"/>
      <c r="F49" s="40"/>
      <c r="G49" s="40"/>
      <c r="H49" s="40"/>
      <c r="I49" s="40"/>
      <c r="J49" s="40"/>
      <c r="K49" s="40"/>
      <c r="L49" s="40"/>
      <c r="M49" s="40"/>
      <c r="N49" s="40"/>
      <c r="O49" s="21">
        <f t="shared" si="3"/>
        <v>0</v>
      </c>
      <c r="P49" s="18"/>
    </row>
    <row r="50" spans="1:16" x14ac:dyDescent="0.25">
      <c r="A50" s="18">
        <f t="shared" si="4"/>
        <v>14</v>
      </c>
      <c r="B50" s="39"/>
      <c r="C50" s="40"/>
      <c r="D50" s="40"/>
      <c r="E50" s="40"/>
      <c r="F50" s="40"/>
      <c r="G50" s="40"/>
      <c r="H50" s="40"/>
      <c r="I50" s="40"/>
      <c r="J50" s="40"/>
      <c r="K50" s="40"/>
      <c r="L50" s="40"/>
      <c r="M50" s="40"/>
      <c r="N50" s="40"/>
      <c r="O50" s="21">
        <f t="shared" si="3"/>
        <v>0</v>
      </c>
      <c r="P50" s="18"/>
    </row>
    <row r="51" spans="1:16" x14ac:dyDescent="0.25">
      <c r="A51" s="18">
        <f t="shared" si="4"/>
        <v>15</v>
      </c>
      <c r="B51" s="39"/>
      <c r="C51" s="40"/>
      <c r="D51" s="40"/>
      <c r="E51" s="40"/>
      <c r="F51" s="40"/>
      <c r="G51" s="40"/>
      <c r="H51" s="40"/>
      <c r="I51" s="40"/>
      <c r="J51" s="40"/>
      <c r="K51" s="40"/>
      <c r="L51" s="40"/>
      <c r="M51" s="40"/>
      <c r="N51" s="40"/>
      <c r="O51" s="21">
        <f t="shared" si="3"/>
        <v>0</v>
      </c>
      <c r="P51" s="18"/>
    </row>
    <row r="52" spans="1:16" x14ac:dyDescent="0.25">
      <c r="A52" s="18">
        <f t="shared" si="4"/>
        <v>16</v>
      </c>
      <c r="B52" s="39"/>
      <c r="C52" s="40"/>
      <c r="D52" s="40"/>
      <c r="E52" s="40"/>
      <c r="F52" s="40"/>
      <c r="G52" s="40"/>
      <c r="H52" s="40"/>
      <c r="I52" s="40"/>
      <c r="J52" s="40"/>
      <c r="K52" s="40"/>
      <c r="L52" s="40"/>
      <c r="M52" s="40"/>
      <c r="N52" s="40"/>
      <c r="O52" s="21">
        <f t="shared" si="3"/>
        <v>0</v>
      </c>
      <c r="P52" s="18"/>
    </row>
    <row r="53" spans="1:16" x14ac:dyDescent="0.25">
      <c r="A53" s="18">
        <f t="shared" si="4"/>
        <v>17</v>
      </c>
      <c r="B53" s="39"/>
      <c r="C53" s="40"/>
      <c r="D53" s="40"/>
      <c r="E53" s="40"/>
      <c r="F53" s="40"/>
      <c r="G53" s="40"/>
      <c r="H53" s="40"/>
      <c r="I53" s="40"/>
      <c r="J53" s="40"/>
      <c r="K53" s="40"/>
      <c r="L53" s="40"/>
      <c r="M53" s="40"/>
      <c r="N53" s="40"/>
      <c r="O53" s="21">
        <f t="shared" si="3"/>
        <v>0</v>
      </c>
      <c r="P53" s="18"/>
    </row>
    <row r="54" spans="1:16" x14ac:dyDescent="0.25">
      <c r="A54" s="18">
        <f>A53+1</f>
        <v>18</v>
      </c>
      <c r="B54" s="39"/>
      <c r="C54" s="40"/>
      <c r="D54" s="40"/>
      <c r="E54" s="40"/>
      <c r="F54" s="40"/>
      <c r="G54" s="40"/>
      <c r="H54" s="40"/>
      <c r="I54" s="40"/>
      <c r="J54" s="40"/>
      <c r="K54" s="40"/>
      <c r="L54" s="40"/>
      <c r="M54" s="40"/>
      <c r="N54" s="40"/>
      <c r="O54" s="21">
        <f t="shared" si="3"/>
        <v>0</v>
      </c>
      <c r="P54" s="18"/>
    </row>
    <row r="55" spans="1:16" x14ac:dyDescent="0.25">
      <c r="A55" s="18">
        <f t="shared" si="4"/>
        <v>19</v>
      </c>
      <c r="B55" s="39"/>
      <c r="C55" s="40"/>
      <c r="D55" s="40"/>
      <c r="E55" s="40"/>
      <c r="F55" s="40"/>
      <c r="G55" s="40"/>
      <c r="H55" s="40"/>
      <c r="I55" s="40"/>
      <c r="J55" s="40"/>
      <c r="K55" s="40"/>
      <c r="L55" s="40"/>
      <c r="M55" s="40"/>
      <c r="N55" s="40"/>
      <c r="O55" s="21">
        <f t="shared" si="3"/>
        <v>0</v>
      </c>
      <c r="P55" s="18"/>
    </row>
    <row r="56" spans="1:16" x14ac:dyDescent="0.25">
      <c r="A56" s="18">
        <f t="shared" si="4"/>
        <v>20</v>
      </c>
      <c r="B56" s="39"/>
      <c r="C56" s="40"/>
      <c r="D56" s="40"/>
      <c r="E56" s="40"/>
      <c r="F56" s="40"/>
      <c r="G56" s="40"/>
      <c r="H56" s="40"/>
      <c r="I56" s="40"/>
      <c r="J56" s="40"/>
      <c r="K56" s="40"/>
      <c r="L56" s="40"/>
      <c r="M56" s="40"/>
      <c r="N56" s="40"/>
      <c r="O56" s="21">
        <f t="shared" si="3"/>
        <v>0</v>
      </c>
      <c r="P56" s="18"/>
    </row>
    <row r="57" spans="1:16" x14ac:dyDescent="0.25">
      <c r="A57" s="18">
        <f t="shared" si="4"/>
        <v>21</v>
      </c>
      <c r="B57" s="39"/>
      <c r="C57" s="40"/>
      <c r="D57" s="40"/>
      <c r="E57" s="40"/>
      <c r="F57" s="40"/>
      <c r="G57" s="40"/>
      <c r="H57" s="40"/>
      <c r="I57" s="40"/>
      <c r="J57" s="40"/>
      <c r="K57" s="40"/>
      <c r="L57" s="40"/>
      <c r="M57" s="40"/>
      <c r="N57" s="40"/>
      <c r="O57" s="21">
        <f t="shared" si="3"/>
        <v>0</v>
      </c>
      <c r="P57" s="18"/>
    </row>
    <row r="58" spans="1:16" x14ac:dyDescent="0.25">
      <c r="A58" s="18">
        <f t="shared" si="4"/>
        <v>22</v>
      </c>
      <c r="B58" s="39"/>
      <c r="C58" s="40"/>
      <c r="D58" s="40"/>
      <c r="E58" s="40"/>
      <c r="F58" s="40"/>
      <c r="G58" s="40"/>
      <c r="H58" s="40"/>
      <c r="I58" s="40"/>
      <c r="J58" s="40"/>
      <c r="K58" s="40"/>
      <c r="L58" s="40"/>
      <c r="M58" s="40"/>
      <c r="N58" s="40"/>
      <c r="O58" s="21">
        <f t="shared" si="3"/>
        <v>0</v>
      </c>
      <c r="P58" s="18"/>
    </row>
    <row r="59" spans="1:16" x14ac:dyDescent="0.25">
      <c r="A59" s="18">
        <f t="shared" si="4"/>
        <v>23</v>
      </c>
      <c r="B59" s="39"/>
      <c r="C59" s="40"/>
      <c r="D59" s="40"/>
      <c r="E59" s="40"/>
      <c r="F59" s="40"/>
      <c r="G59" s="40"/>
      <c r="H59" s="40"/>
      <c r="I59" s="40"/>
      <c r="J59" s="40"/>
      <c r="K59" s="40"/>
      <c r="L59" s="40"/>
      <c r="M59" s="40"/>
      <c r="N59" s="40"/>
      <c r="O59" s="21">
        <f t="shared" si="3"/>
        <v>0</v>
      </c>
      <c r="P59" s="18"/>
    </row>
    <row r="60" spans="1:16" x14ac:dyDescent="0.25">
      <c r="A60" s="18">
        <f t="shared" si="4"/>
        <v>24</v>
      </c>
      <c r="B60" s="39"/>
      <c r="C60" s="40"/>
      <c r="D60" s="40"/>
      <c r="E60" s="40"/>
      <c r="F60" s="40"/>
      <c r="G60" s="40"/>
      <c r="H60" s="40"/>
      <c r="I60" s="40"/>
      <c r="J60" s="40"/>
      <c r="K60" s="40"/>
      <c r="L60" s="40"/>
      <c r="M60" s="40"/>
      <c r="N60" s="40"/>
      <c r="O60" s="21">
        <f t="shared" si="3"/>
        <v>0</v>
      </c>
      <c r="P60" s="18"/>
    </row>
    <row r="61" spans="1:16" x14ac:dyDescent="0.25">
      <c r="A61" s="18">
        <f>A60+1</f>
        <v>25</v>
      </c>
      <c r="B61" s="39"/>
      <c r="C61" s="40"/>
      <c r="D61" s="40"/>
      <c r="E61" s="40"/>
      <c r="F61" s="40"/>
      <c r="G61" s="40"/>
      <c r="H61" s="40"/>
      <c r="I61" s="40"/>
      <c r="J61" s="40"/>
      <c r="K61" s="40"/>
      <c r="L61" s="40"/>
      <c r="M61" s="40"/>
      <c r="N61" s="40"/>
      <c r="O61" s="21">
        <f t="shared" si="3"/>
        <v>0</v>
      </c>
      <c r="P61" s="18"/>
    </row>
    <row r="62" spans="1:16" x14ac:dyDescent="0.25">
      <c r="A62" s="18">
        <f t="shared" si="4"/>
        <v>26</v>
      </c>
      <c r="B62" s="39"/>
      <c r="C62" s="40"/>
      <c r="D62" s="40"/>
      <c r="E62" s="40"/>
      <c r="F62" s="40"/>
      <c r="G62" s="40"/>
      <c r="H62" s="40"/>
      <c r="I62" s="40"/>
      <c r="J62" s="40"/>
      <c r="K62" s="40"/>
      <c r="L62" s="40"/>
      <c r="M62" s="40"/>
      <c r="N62" s="40"/>
      <c r="O62" s="21">
        <f t="shared" si="3"/>
        <v>0</v>
      </c>
      <c r="P62" s="18"/>
    </row>
    <row r="63" spans="1:16" x14ac:dyDescent="0.25">
      <c r="A63" s="18">
        <f t="shared" si="4"/>
        <v>27</v>
      </c>
      <c r="B63" s="39"/>
      <c r="C63" s="40"/>
      <c r="D63" s="40"/>
      <c r="E63" s="40"/>
      <c r="F63" s="40"/>
      <c r="G63" s="40"/>
      <c r="H63" s="40"/>
      <c r="I63" s="40"/>
      <c r="J63" s="40"/>
      <c r="K63" s="40"/>
      <c r="L63" s="40"/>
      <c r="M63" s="40"/>
      <c r="N63" s="40"/>
      <c r="O63" s="21">
        <f t="shared" si="3"/>
        <v>0</v>
      </c>
      <c r="P63" s="18"/>
    </row>
    <row r="64" spans="1:16" x14ac:dyDescent="0.25">
      <c r="A64" s="18">
        <f t="shared" si="4"/>
        <v>28</v>
      </c>
      <c r="B64" s="39"/>
      <c r="C64" s="40"/>
      <c r="D64" s="40"/>
      <c r="E64" s="40"/>
      <c r="F64" s="40"/>
      <c r="G64" s="40"/>
      <c r="H64" s="40"/>
      <c r="I64" s="40"/>
      <c r="J64" s="40"/>
      <c r="K64" s="40"/>
      <c r="L64" s="40"/>
      <c r="M64" s="40"/>
      <c r="N64" s="40"/>
      <c r="O64" s="21">
        <f t="shared" si="3"/>
        <v>0</v>
      </c>
      <c r="P64" s="18"/>
    </row>
    <row r="65" spans="1:16" x14ac:dyDescent="0.25">
      <c r="A65" s="18">
        <f t="shared" si="4"/>
        <v>29</v>
      </c>
      <c r="B65" s="39"/>
      <c r="C65" s="40"/>
      <c r="D65" s="40"/>
      <c r="E65" s="40"/>
      <c r="F65" s="40"/>
      <c r="G65" s="40"/>
      <c r="H65" s="40"/>
      <c r="I65" s="40"/>
      <c r="J65" s="40"/>
      <c r="K65" s="40"/>
      <c r="L65" s="40"/>
      <c r="M65" s="40"/>
      <c r="N65" s="40"/>
      <c r="O65" s="21">
        <f t="shared" si="3"/>
        <v>0</v>
      </c>
      <c r="P65" s="18"/>
    </row>
    <row r="66" spans="1:16" x14ac:dyDescent="0.25">
      <c r="A66" s="18">
        <f t="shared" si="4"/>
        <v>30</v>
      </c>
      <c r="B66" s="39"/>
      <c r="C66" s="40"/>
      <c r="D66" s="40"/>
      <c r="E66" s="40"/>
      <c r="F66" s="40"/>
      <c r="G66" s="40"/>
      <c r="H66" s="40"/>
      <c r="I66" s="40"/>
      <c r="J66" s="40"/>
      <c r="K66" s="40"/>
      <c r="L66" s="40"/>
      <c r="M66" s="40"/>
      <c r="N66" s="40"/>
      <c r="O66" s="21">
        <f t="shared" si="3"/>
        <v>0</v>
      </c>
      <c r="P66" s="18"/>
    </row>
    <row r="67" spans="1:16" x14ac:dyDescent="0.25">
      <c r="A67" s="18">
        <f t="shared" si="4"/>
        <v>31</v>
      </c>
      <c r="B67" s="39"/>
      <c r="C67" s="40"/>
      <c r="D67" s="40"/>
      <c r="E67" s="40"/>
      <c r="F67" s="40"/>
      <c r="G67" s="40"/>
      <c r="H67" s="40"/>
      <c r="I67" s="40"/>
      <c r="J67" s="40"/>
      <c r="K67" s="40"/>
      <c r="L67" s="40"/>
      <c r="M67" s="40"/>
      <c r="N67" s="40"/>
      <c r="O67" s="21">
        <f t="shared" si="3"/>
        <v>0</v>
      </c>
      <c r="P67" s="18"/>
    </row>
    <row r="68" spans="1:16" x14ac:dyDescent="0.25">
      <c r="A68" s="18">
        <f>A67+1</f>
        <v>32</v>
      </c>
      <c r="B68" s="39"/>
      <c r="C68" s="40"/>
      <c r="D68" s="40"/>
      <c r="E68" s="40"/>
      <c r="F68" s="40"/>
      <c r="G68" s="40"/>
      <c r="H68" s="40"/>
      <c r="I68" s="40"/>
      <c r="J68" s="40"/>
      <c r="K68" s="40"/>
      <c r="L68" s="40"/>
      <c r="M68" s="40"/>
      <c r="N68" s="40"/>
      <c r="O68" s="21">
        <v>0</v>
      </c>
      <c r="P68" s="18"/>
    </row>
    <row r="69" spans="1:16" x14ac:dyDescent="0.25">
      <c r="A69" s="18">
        <f t="shared" si="4"/>
        <v>33</v>
      </c>
      <c r="B69" s="39"/>
      <c r="C69" s="40"/>
      <c r="D69" s="40"/>
      <c r="E69" s="40"/>
      <c r="F69" s="40"/>
      <c r="G69" s="40"/>
      <c r="H69" s="40"/>
      <c r="I69" s="40"/>
      <c r="J69" s="40"/>
      <c r="K69" s="40"/>
      <c r="L69" s="40"/>
      <c r="M69" s="40"/>
      <c r="N69" s="40"/>
      <c r="O69" s="21">
        <f t="shared" si="3"/>
        <v>0</v>
      </c>
      <c r="P69" s="18"/>
    </row>
    <row r="70" spans="1:16" x14ac:dyDescent="0.25">
      <c r="A70" s="18">
        <f t="shared" si="4"/>
        <v>34</v>
      </c>
      <c r="B70" s="39"/>
      <c r="C70" s="40"/>
      <c r="D70" s="40"/>
      <c r="E70" s="40"/>
      <c r="F70" s="40"/>
      <c r="G70" s="40"/>
      <c r="H70" s="40"/>
      <c r="I70" s="40"/>
      <c r="J70" s="40"/>
      <c r="K70" s="40"/>
      <c r="L70" s="40"/>
      <c r="M70" s="40"/>
      <c r="N70" s="40"/>
      <c r="O70" s="21">
        <f t="shared" si="3"/>
        <v>0</v>
      </c>
      <c r="P70" s="18"/>
    </row>
    <row r="71" spans="1:16" x14ac:dyDescent="0.25">
      <c r="A71" s="42">
        <f>A70+1</f>
        <v>35</v>
      </c>
      <c r="B71" s="39"/>
      <c r="C71" s="40"/>
      <c r="D71" s="40"/>
      <c r="E71" s="40"/>
      <c r="F71" s="40"/>
      <c r="G71" s="40"/>
      <c r="H71" s="40"/>
      <c r="I71" s="40"/>
      <c r="J71" s="40"/>
      <c r="K71" s="40"/>
      <c r="L71" s="40"/>
      <c r="M71" s="40"/>
      <c r="N71" s="40"/>
      <c r="O71" s="22">
        <f t="shared" si="3"/>
        <v>0</v>
      </c>
    </row>
    <row r="72" spans="1:16" s="49" customFormat="1" ht="21" x14ac:dyDescent="0.35">
      <c r="A72" s="44"/>
      <c r="B72" s="69" t="s">
        <v>169</v>
      </c>
      <c r="C72" s="65">
        <f>-SUM(C37:C71)</f>
        <v>0</v>
      </c>
      <c r="D72" s="65">
        <f t="shared" ref="D72:N72" si="5">-SUM(D37:D71)</f>
        <v>0</v>
      </c>
      <c r="E72" s="65">
        <f t="shared" si="5"/>
        <v>0</v>
      </c>
      <c r="F72" s="65">
        <f t="shared" si="5"/>
        <v>0</v>
      </c>
      <c r="G72" s="65">
        <f t="shared" si="5"/>
        <v>0</v>
      </c>
      <c r="H72" s="65">
        <f t="shared" si="5"/>
        <v>0</v>
      </c>
      <c r="I72" s="65">
        <f t="shared" si="5"/>
        <v>0</v>
      </c>
      <c r="J72" s="65">
        <f t="shared" si="5"/>
        <v>0</v>
      </c>
      <c r="K72" s="65">
        <f t="shared" si="5"/>
        <v>0</v>
      </c>
      <c r="L72" s="65">
        <f t="shared" si="5"/>
        <v>0</v>
      </c>
      <c r="M72" s="65">
        <f t="shared" si="5"/>
        <v>0</v>
      </c>
      <c r="N72" s="65">
        <f t="shared" si="5"/>
        <v>0</v>
      </c>
      <c r="O72" s="23">
        <f>-SUM(O37:O71)</f>
        <v>0</v>
      </c>
      <c r="P72" s="46"/>
    </row>
    <row r="73" spans="1:16" x14ac:dyDescent="0.25">
      <c r="O73" s="18"/>
      <c r="P73" s="18"/>
    </row>
    <row r="74" spans="1:16" ht="18.75" x14ac:dyDescent="0.3">
      <c r="A74" s="88" t="s">
        <v>117</v>
      </c>
      <c r="B74" s="89"/>
      <c r="C74" s="9" t="s">
        <v>1</v>
      </c>
      <c r="D74" s="10" t="s">
        <v>2</v>
      </c>
      <c r="E74" s="9" t="s">
        <v>3</v>
      </c>
      <c r="F74" s="10" t="s">
        <v>4</v>
      </c>
      <c r="G74" s="9" t="s">
        <v>5</v>
      </c>
      <c r="H74" s="10" t="s">
        <v>6</v>
      </c>
      <c r="I74" s="9" t="s">
        <v>7</v>
      </c>
      <c r="J74" s="10" t="s">
        <v>8</v>
      </c>
      <c r="K74" s="9" t="s">
        <v>9</v>
      </c>
      <c r="L74" s="10" t="s">
        <v>10</v>
      </c>
      <c r="M74" s="9" t="s">
        <v>11</v>
      </c>
      <c r="N74" s="10" t="s">
        <v>12</v>
      </c>
      <c r="O74" s="8" t="s">
        <v>153</v>
      </c>
      <c r="P74" s="18"/>
    </row>
    <row r="75" spans="1:16" ht="18.75" x14ac:dyDescent="0.3">
      <c r="A75" s="19" t="s">
        <v>116</v>
      </c>
      <c r="B75" s="19" t="s">
        <v>0</v>
      </c>
      <c r="C75" s="12"/>
      <c r="D75" s="13"/>
      <c r="E75" s="12"/>
      <c r="F75" s="13"/>
      <c r="G75" s="12"/>
      <c r="H75" s="13"/>
      <c r="I75" s="12"/>
      <c r="J75" s="13"/>
      <c r="K75" s="12"/>
      <c r="L75" s="13"/>
      <c r="M75" s="12"/>
      <c r="N75" s="13"/>
      <c r="O75" s="14"/>
      <c r="P75" s="18"/>
    </row>
    <row r="76" spans="1:16" x14ac:dyDescent="0.25">
      <c r="A76" s="18">
        <f>1</f>
        <v>1</v>
      </c>
      <c r="B76" s="39"/>
      <c r="C76" s="40"/>
      <c r="D76" s="40"/>
      <c r="E76" s="40"/>
      <c r="F76" s="40"/>
      <c r="G76" s="40"/>
      <c r="H76" s="40"/>
      <c r="I76" s="40"/>
      <c r="J76" s="40"/>
      <c r="K76" s="40"/>
      <c r="L76" s="40"/>
      <c r="M76" s="40"/>
      <c r="N76" s="40"/>
      <c r="O76" s="21">
        <f t="shared" ref="O76:O84" si="6">SUM(C76:N76)</f>
        <v>0</v>
      </c>
      <c r="P76" s="18"/>
    </row>
    <row r="77" spans="1:16" x14ac:dyDescent="0.25">
      <c r="A77" s="18">
        <f>A76+1</f>
        <v>2</v>
      </c>
      <c r="B77" s="39"/>
      <c r="C77" s="40"/>
      <c r="D77" s="40"/>
      <c r="E77" s="40"/>
      <c r="F77" s="40"/>
      <c r="G77" s="40"/>
      <c r="H77" s="40"/>
      <c r="I77" s="40"/>
      <c r="J77" s="40"/>
      <c r="K77" s="40"/>
      <c r="L77" s="40"/>
      <c r="M77" s="40"/>
      <c r="N77" s="40"/>
      <c r="O77" s="21">
        <f t="shared" si="6"/>
        <v>0</v>
      </c>
      <c r="P77" s="18"/>
    </row>
    <row r="78" spans="1:16" x14ac:dyDescent="0.25">
      <c r="A78" s="18">
        <f t="shared" ref="A78:A85" si="7">A77+1</f>
        <v>3</v>
      </c>
      <c r="B78" s="39"/>
      <c r="C78" s="40"/>
      <c r="D78" s="40"/>
      <c r="E78" s="40"/>
      <c r="F78" s="40"/>
      <c r="G78" s="40"/>
      <c r="H78" s="40"/>
      <c r="I78" s="40"/>
      <c r="J78" s="40"/>
      <c r="K78" s="40"/>
      <c r="L78" s="40"/>
      <c r="M78" s="40"/>
      <c r="N78" s="40"/>
      <c r="O78" s="21">
        <f t="shared" si="6"/>
        <v>0</v>
      </c>
      <c r="P78" s="18"/>
    </row>
    <row r="79" spans="1:16" x14ac:dyDescent="0.25">
      <c r="A79" s="18">
        <f t="shared" si="7"/>
        <v>4</v>
      </c>
      <c r="B79" s="39"/>
      <c r="C79" s="40"/>
      <c r="D79" s="40"/>
      <c r="E79" s="40"/>
      <c r="F79" s="40"/>
      <c r="G79" s="40"/>
      <c r="H79" s="40"/>
      <c r="I79" s="40"/>
      <c r="J79" s="40"/>
      <c r="K79" s="40"/>
      <c r="L79" s="40"/>
      <c r="M79" s="40"/>
      <c r="N79" s="40"/>
      <c r="O79" s="21">
        <f t="shared" si="6"/>
        <v>0</v>
      </c>
      <c r="P79" s="18"/>
    </row>
    <row r="80" spans="1:16" x14ac:dyDescent="0.25">
      <c r="A80" s="18">
        <f t="shared" si="7"/>
        <v>5</v>
      </c>
      <c r="B80" s="39"/>
      <c r="C80" s="40"/>
      <c r="D80" s="40"/>
      <c r="E80" s="40"/>
      <c r="F80" s="40"/>
      <c r="G80" s="40"/>
      <c r="H80" s="40"/>
      <c r="I80" s="40"/>
      <c r="J80" s="40"/>
      <c r="K80" s="40"/>
      <c r="L80" s="40"/>
      <c r="M80" s="40"/>
      <c r="N80" s="40"/>
      <c r="O80" s="21">
        <f t="shared" si="6"/>
        <v>0</v>
      </c>
      <c r="P80" s="18"/>
    </row>
    <row r="81" spans="1:16" x14ac:dyDescent="0.25">
      <c r="A81" s="18">
        <f t="shared" si="7"/>
        <v>6</v>
      </c>
      <c r="B81" s="39"/>
      <c r="C81" s="40"/>
      <c r="D81" s="40"/>
      <c r="E81" s="40"/>
      <c r="F81" s="40"/>
      <c r="G81" s="40"/>
      <c r="H81" s="40"/>
      <c r="I81" s="40"/>
      <c r="J81" s="40"/>
      <c r="K81" s="40"/>
      <c r="L81" s="40"/>
      <c r="M81" s="40"/>
      <c r="N81" s="40"/>
      <c r="O81" s="21">
        <f t="shared" si="6"/>
        <v>0</v>
      </c>
      <c r="P81" s="18"/>
    </row>
    <row r="82" spans="1:16" x14ac:dyDescent="0.25">
      <c r="A82" s="18">
        <f t="shared" si="7"/>
        <v>7</v>
      </c>
      <c r="B82" s="39"/>
      <c r="C82" s="40"/>
      <c r="D82" s="40"/>
      <c r="E82" s="40"/>
      <c r="F82" s="40"/>
      <c r="G82" s="40"/>
      <c r="H82" s="40"/>
      <c r="I82" s="40"/>
      <c r="J82" s="40"/>
      <c r="K82" s="40"/>
      <c r="L82" s="40"/>
      <c r="M82" s="40"/>
      <c r="N82" s="40"/>
      <c r="O82" s="21">
        <f t="shared" si="6"/>
        <v>0</v>
      </c>
      <c r="P82" s="18"/>
    </row>
    <row r="83" spans="1:16" x14ac:dyDescent="0.25">
      <c r="A83" s="18">
        <f t="shared" si="7"/>
        <v>8</v>
      </c>
      <c r="B83" s="39"/>
      <c r="C83" s="40"/>
      <c r="D83" s="40"/>
      <c r="E83" s="40"/>
      <c r="F83" s="40"/>
      <c r="G83" s="40"/>
      <c r="H83" s="40"/>
      <c r="I83" s="40"/>
      <c r="J83" s="40"/>
      <c r="K83" s="40"/>
      <c r="L83" s="40"/>
      <c r="M83" s="40"/>
      <c r="N83" s="40"/>
      <c r="O83" s="21">
        <f t="shared" si="6"/>
        <v>0</v>
      </c>
      <c r="P83" s="18"/>
    </row>
    <row r="84" spans="1:16" x14ac:dyDescent="0.25">
      <c r="A84" s="18">
        <f>A83+1</f>
        <v>9</v>
      </c>
      <c r="B84" s="39"/>
      <c r="C84" s="40"/>
      <c r="D84" s="40"/>
      <c r="E84" s="40"/>
      <c r="F84" s="40"/>
      <c r="G84" s="40"/>
      <c r="H84" s="40"/>
      <c r="I84" s="40"/>
      <c r="J84" s="40"/>
      <c r="K84" s="40"/>
      <c r="L84" s="40"/>
      <c r="M84" s="40"/>
      <c r="N84" s="40"/>
      <c r="O84" s="21">
        <f t="shared" si="6"/>
        <v>0</v>
      </c>
      <c r="P84" s="18"/>
    </row>
    <row r="85" spans="1:16" x14ac:dyDescent="0.25">
      <c r="A85" s="42">
        <f t="shared" si="7"/>
        <v>10</v>
      </c>
      <c r="B85" s="39"/>
      <c r="C85" s="63"/>
      <c r="D85" s="63"/>
      <c r="E85" s="63"/>
      <c r="F85" s="63"/>
      <c r="G85" s="63"/>
      <c r="H85" s="63"/>
      <c r="I85" s="63"/>
      <c r="J85" s="63"/>
      <c r="K85" s="63"/>
      <c r="L85" s="63"/>
      <c r="M85" s="63"/>
      <c r="N85" s="63"/>
      <c r="O85" s="43">
        <f>SUM(C85:N85)</f>
        <v>0</v>
      </c>
    </row>
    <row r="86" spans="1:16" s="49" customFormat="1" ht="21" x14ac:dyDescent="0.35">
      <c r="A86" s="44"/>
      <c r="B86" s="69" t="s">
        <v>169</v>
      </c>
      <c r="C86" s="66">
        <f>SUM(C76:C85)</f>
        <v>0</v>
      </c>
      <c r="D86" s="66">
        <f t="shared" ref="D86:N86" si="8">SUM(D76:D85)</f>
        <v>0</v>
      </c>
      <c r="E86" s="66">
        <f t="shared" si="8"/>
        <v>0</v>
      </c>
      <c r="F86" s="66">
        <f t="shared" si="8"/>
        <v>0</v>
      </c>
      <c r="G86" s="66">
        <f t="shared" si="8"/>
        <v>0</v>
      </c>
      <c r="H86" s="66">
        <f t="shared" si="8"/>
        <v>0</v>
      </c>
      <c r="I86" s="66">
        <f t="shared" si="8"/>
        <v>0</v>
      </c>
      <c r="J86" s="66">
        <f t="shared" si="8"/>
        <v>0</v>
      </c>
      <c r="K86" s="66">
        <f t="shared" si="8"/>
        <v>0</v>
      </c>
      <c r="L86" s="66">
        <f t="shared" si="8"/>
        <v>0</v>
      </c>
      <c r="M86" s="66">
        <f t="shared" si="8"/>
        <v>0</v>
      </c>
      <c r="N86" s="66">
        <f t="shared" si="8"/>
        <v>0</v>
      </c>
      <c r="O86" s="54">
        <f>SUM(O76:O85)</f>
        <v>0</v>
      </c>
      <c r="P86" s="46"/>
    </row>
    <row r="87" spans="1:16" x14ac:dyDescent="0.25">
      <c r="O87" s="18"/>
      <c r="P87" s="18"/>
    </row>
    <row r="88" spans="1:16" ht="18.75" x14ac:dyDescent="0.3">
      <c r="A88" s="88" t="s">
        <v>123</v>
      </c>
      <c r="B88" s="89"/>
      <c r="C88" s="9" t="s">
        <v>1</v>
      </c>
      <c r="D88" s="10" t="s">
        <v>2</v>
      </c>
      <c r="E88" s="9" t="s">
        <v>3</v>
      </c>
      <c r="F88" s="10" t="s">
        <v>4</v>
      </c>
      <c r="G88" s="9" t="s">
        <v>5</v>
      </c>
      <c r="H88" s="10" t="s">
        <v>6</v>
      </c>
      <c r="I88" s="9" t="s">
        <v>7</v>
      </c>
      <c r="J88" s="10" t="s">
        <v>8</v>
      </c>
      <c r="K88" s="9" t="s">
        <v>9</v>
      </c>
      <c r="L88" s="10" t="s">
        <v>10</v>
      </c>
      <c r="M88" s="9" t="s">
        <v>11</v>
      </c>
      <c r="N88" s="10" t="s">
        <v>12</v>
      </c>
      <c r="O88" s="8" t="s">
        <v>153</v>
      </c>
      <c r="P88" s="18"/>
    </row>
    <row r="89" spans="1:16" ht="18.75" x14ac:dyDescent="0.3">
      <c r="A89" s="19" t="s">
        <v>116</v>
      </c>
      <c r="B89" s="19" t="s">
        <v>0</v>
      </c>
      <c r="C89" s="12"/>
      <c r="D89" s="13"/>
      <c r="E89" s="12"/>
      <c r="F89" s="13"/>
      <c r="G89" s="12"/>
      <c r="H89" s="13"/>
      <c r="I89" s="12"/>
      <c r="J89" s="13"/>
      <c r="K89" s="12"/>
      <c r="L89" s="13"/>
      <c r="M89" s="12"/>
      <c r="N89" s="13"/>
      <c r="O89" s="14"/>
      <c r="P89" s="18"/>
    </row>
    <row r="90" spans="1:16" x14ac:dyDescent="0.25">
      <c r="A90" s="18">
        <f>1</f>
        <v>1</v>
      </c>
      <c r="B90" s="39"/>
      <c r="C90" s="40"/>
      <c r="D90" s="40"/>
      <c r="E90" s="40"/>
      <c r="F90" s="40"/>
      <c r="G90" s="40"/>
      <c r="H90" s="40"/>
      <c r="I90" s="40"/>
      <c r="J90" s="40"/>
      <c r="K90" s="40"/>
      <c r="L90" s="40"/>
      <c r="M90" s="40"/>
      <c r="N90" s="40"/>
      <c r="O90" s="21">
        <f>SUM(C90:N90)</f>
        <v>0</v>
      </c>
      <c r="P90" s="18"/>
    </row>
    <row r="91" spans="1:16" x14ac:dyDescent="0.25">
      <c r="A91" s="18">
        <f>A90+1</f>
        <v>2</v>
      </c>
      <c r="B91" s="39"/>
      <c r="C91" s="40"/>
      <c r="D91" s="40"/>
      <c r="E91" s="40"/>
      <c r="F91" s="40"/>
      <c r="G91" s="40"/>
      <c r="H91" s="40"/>
      <c r="I91" s="40"/>
      <c r="J91" s="40"/>
      <c r="K91" s="40"/>
      <c r="L91" s="40"/>
      <c r="M91" s="40"/>
      <c r="N91" s="40"/>
      <c r="O91" s="21">
        <f t="shared" ref="O91:O99" si="9">SUM(C91:N91)</f>
        <v>0</v>
      </c>
      <c r="P91" s="18"/>
    </row>
    <row r="92" spans="1:16" x14ac:dyDescent="0.25">
      <c r="A92" s="18">
        <f t="shared" ref="A92:A99" si="10">A91+1</f>
        <v>3</v>
      </c>
      <c r="B92" s="39"/>
      <c r="C92" s="40"/>
      <c r="D92" s="40"/>
      <c r="E92" s="40"/>
      <c r="F92" s="40"/>
      <c r="G92" s="40"/>
      <c r="H92" s="40"/>
      <c r="I92" s="40"/>
      <c r="J92" s="40"/>
      <c r="K92" s="40"/>
      <c r="L92" s="40"/>
      <c r="M92" s="40"/>
      <c r="N92" s="40"/>
      <c r="O92" s="21">
        <f t="shared" si="9"/>
        <v>0</v>
      </c>
      <c r="P92" s="18"/>
    </row>
    <row r="93" spans="1:16" x14ac:dyDescent="0.25">
      <c r="A93" s="18">
        <f t="shared" si="10"/>
        <v>4</v>
      </c>
      <c r="B93" s="39"/>
      <c r="C93" s="40"/>
      <c r="D93" s="40"/>
      <c r="E93" s="40"/>
      <c r="F93" s="40"/>
      <c r="G93" s="40"/>
      <c r="H93" s="40"/>
      <c r="I93" s="40"/>
      <c r="J93" s="40"/>
      <c r="K93" s="40"/>
      <c r="L93" s="40"/>
      <c r="M93" s="40"/>
      <c r="N93" s="40"/>
      <c r="O93" s="21">
        <f t="shared" si="9"/>
        <v>0</v>
      </c>
      <c r="P93" s="18"/>
    </row>
    <row r="94" spans="1:16" x14ac:dyDescent="0.25">
      <c r="A94" s="18">
        <f t="shared" si="10"/>
        <v>5</v>
      </c>
      <c r="B94" s="39"/>
      <c r="C94" s="40"/>
      <c r="D94" s="40"/>
      <c r="E94" s="40"/>
      <c r="F94" s="40"/>
      <c r="G94" s="40"/>
      <c r="H94" s="40"/>
      <c r="I94" s="40"/>
      <c r="J94" s="40"/>
      <c r="K94" s="40"/>
      <c r="L94" s="40"/>
      <c r="M94" s="40"/>
      <c r="N94" s="40"/>
      <c r="O94" s="21">
        <f t="shared" si="9"/>
        <v>0</v>
      </c>
      <c r="P94" s="18"/>
    </row>
    <row r="95" spans="1:16" x14ac:dyDescent="0.25">
      <c r="A95" s="18">
        <f t="shared" si="10"/>
        <v>6</v>
      </c>
      <c r="B95" s="39"/>
      <c r="C95" s="40"/>
      <c r="D95" s="40"/>
      <c r="E95" s="40"/>
      <c r="F95" s="40"/>
      <c r="G95" s="40"/>
      <c r="H95" s="40"/>
      <c r="I95" s="40"/>
      <c r="J95" s="40"/>
      <c r="K95" s="40"/>
      <c r="L95" s="40"/>
      <c r="M95" s="40"/>
      <c r="N95" s="40"/>
      <c r="O95" s="21">
        <f t="shared" si="9"/>
        <v>0</v>
      </c>
      <c r="P95" s="18"/>
    </row>
    <row r="96" spans="1:16" x14ac:dyDescent="0.25">
      <c r="A96" s="18">
        <f t="shared" si="10"/>
        <v>7</v>
      </c>
      <c r="B96" s="39"/>
      <c r="C96" s="40"/>
      <c r="D96" s="40"/>
      <c r="E96" s="40"/>
      <c r="F96" s="40"/>
      <c r="G96" s="40"/>
      <c r="H96" s="40"/>
      <c r="I96" s="40"/>
      <c r="J96" s="40"/>
      <c r="K96" s="40"/>
      <c r="L96" s="40"/>
      <c r="M96" s="40"/>
      <c r="N96" s="40"/>
      <c r="O96" s="21">
        <f t="shared" si="9"/>
        <v>0</v>
      </c>
      <c r="P96" s="18"/>
    </row>
    <row r="97" spans="1:18" x14ac:dyDescent="0.25">
      <c r="A97" s="18">
        <f t="shared" si="10"/>
        <v>8</v>
      </c>
      <c r="B97" s="39"/>
      <c r="C97" s="40"/>
      <c r="D97" s="40"/>
      <c r="E97" s="40"/>
      <c r="F97" s="40"/>
      <c r="G97" s="40"/>
      <c r="H97" s="40"/>
      <c r="I97" s="40"/>
      <c r="J97" s="40"/>
      <c r="K97" s="40"/>
      <c r="L97" s="40"/>
      <c r="M97" s="40"/>
      <c r="N97" s="40"/>
      <c r="O97" s="21">
        <f t="shared" si="9"/>
        <v>0</v>
      </c>
      <c r="P97" s="18"/>
    </row>
    <row r="98" spans="1:18" x14ac:dyDescent="0.25">
      <c r="A98" s="18">
        <f>A97+1</f>
        <v>9</v>
      </c>
      <c r="B98" s="39"/>
      <c r="C98" s="40"/>
      <c r="D98" s="40"/>
      <c r="E98" s="40"/>
      <c r="F98" s="40"/>
      <c r="G98" s="40"/>
      <c r="H98" s="40"/>
      <c r="I98" s="40"/>
      <c r="J98" s="40"/>
      <c r="K98" s="40"/>
      <c r="L98" s="40"/>
      <c r="M98" s="40"/>
      <c r="N98" s="40"/>
      <c r="O98" s="21">
        <f>SUM(C98:N98)</f>
        <v>0</v>
      </c>
      <c r="P98" s="18"/>
    </row>
    <row r="99" spans="1:18" x14ac:dyDescent="0.25">
      <c r="A99" s="42">
        <f t="shared" si="10"/>
        <v>10</v>
      </c>
      <c r="B99" s="39"/>
      <c r="C99" s="63"/>
      <c r="D99" s="63"/>
      <c r="E99" s="63"/>
      <c r="F99" s="63"/>
      <c r="G99" s="63"/>
      <c r="H99" s="63"/>
      <c r="I99" s="63"/>
      <c r="J99" s="63"/>
      <c r="K99" s="63"/>
      <c r="L99" s="63"/>
      <c r="M99" s="63"/>
      <c r="N99" s="63"/>
      <c r="O99" s="43">
        <f t="shared" si="9"/>
        <v>0</v>
      </c>
    </row>
    <row r="100" spans="1:18" s="49" customFormat="1" ht="21" x14ac:dyDescent="0.35">
      <c r="A100" s="44"/>
      <c r="B100" s="69" t="s">
        <v>169</v>
      </c>
      <c r="C100" s="66">
        <f>-SUM(C90:C99)</f>
        <v>0</v>
      </c>
      <c r="D100" s="66">
        <f t="shared" ref="D100:N100" si="11">-SUM(D90:D99)</f>
        <v>0</v>
      </c>
      <c r="E100" s="66">
        <f t="shared" si="11"/>
        <v>0</v>
      </c>
      <c r="F100" s="66">
        <f t="shared" si="11"/>
        <v>0</v>
      </c>
      <c r="G100" s="66">
        <f t="shared" si="11"/>
        <v>0</v>
      </c>
      <c r="H100" s="66">
        <f t="shared" si="11"/>
        <v>0</v>
      </c>
      <c r="I100" s="66">
        <f t="shared" si="11"/>
        <v>0</v>
      </c>
      <c r="J100" s="66">
        <f t="shared" si="11"/>
        <v>0</v>
      </c>
      <c r="K100" s="66">
        <f t="shared" si="11"/>
        <v>0</v>
      </c>
      <c r="L100" s="66">
        <f t="shared" si="11"/>
        <v>0</v>
      </c>
      <c r="M100" s="66">
        <f t="shared" si="11"/>
        <v>0</v>
      </c>
      <c r="N100" s="66">
        <f t="shared" si="11"/>
        <v>0</v>
      </c>
      <c r="O100" s="54">
        <f>-SUM(O90:O99)</f>
        <v>0</v>
      </c>
      <c r="P100" s="46"/>
    </row>
    <row r="101" spans="1:18" ht="15.75" thickBot="1" x14ac:dyDescent="0.3">
      <c r="O101" s="18"/>
      <c r="P101" s="18"/>
    </row>
    <row r="102" spans="1:18" ht="21.75" thickBot="1" x14ac:dyDescent="0.4">
      <c r="B102" s="64" t="s">
        <v>126</v>
      </c>
      <c r="C102" s="67">
        <f>C33+C72-C86+C100</f>
        <v>0</v>
      </c>
      <c r="D102" s="67">
        <f t="shared" ref="D102:N102" si="12">D33+D72-D86+D100</f>
        <v>0</v>
      </c>
      <c r="E102" s="67">
        <f t="shared" si="12"/>
        <v>0</v>
      </c>
      <c r="F102" s="67">
        <f t="shared" si="12"/>
        <v>0</v>
      </c>
      <c r="G102" s="67">
        <f t="shared" si="12"/>
        <v>0</v>
      </c>
      <c r="H102" s="67">
        <f t="shared" si="12"/>
        <v>0</v>
      </c>
      <c r="I102" s="67">
        <f t="shared" si="12"/>
        <v>0</v>
      </c>
      <c r="J102" s="67">
        <f t="shared" si="12"/>
        <v>0</v>
      </c>
      <c r="K102" s="67">
        <f t="shared" si="12"/>
        <v>0</v>
      </c>
      <c r="L102" s="67">
        <f t="shared" si="12"/>
        <v>0</v>
      </c>
      <c r="M102" s="67">
        <f t="shared" si="12"/>
        <v>0</v>
      </c>
      <c r="N102" s="67">
        <f t="shared" si="12"/>
        <v>0</v>
      </c>
      <c r="O102" s="53">
        <f>O33+O72+(-O86)+O100</f>
        <v>0</v>
      </c>
    </row>
    <row r="103" spans="1:18" ht="18.75" x14ac:dyDescent="0.3">
      <c r="P103" s="68"/>
      <c r="Q103" s="68"/>
      <c r="R103" s="68"/>
    </row>
  </sheetData>
  <sheetProtection algorithmName="SHA-512" hashValue="OsDGHp1ohymDfKkMNDJoexMEkm5kkx8f8YRaKexqoZE2X2AXnCkA5m5uWdUjpDnarbaDPF2Xs9VbPeYX4vfoBQ==" saltValue="VoZv/vtYcNTBsfXugoICrQ==" spinCount="100000" sheet="1" objects="1" scenarios="1" selectLockedCells="1"/>
  <mergeCells count="12">
    <mergeCell ref="A88:B88"/>
    <mergeCell ref="A7:O7"/>
    <mergeCell ref="A8:O8"/>
    <mergeCell ref="A9:O9"/>
    <mergeCell ref="A10:O10"/>
    <mergeCell ref="A12:O12"/>
    <mergeCell ref="A35:B35"/>
    <mergeCell ref="A16:B16"/>
    <mergeCell ref="A74:B74"/>
    <mergeCell ref="A11:O11"/>
    <mergeCell ref="A13:O13"/>
    <mergeCell ref="A14:O14"/>
  </mergeCells>
  <pageMargins left="0.1" right="0.1" top="0.1" bottom="0.1" header="0.1" footer="0"/>
  <pageSetup scale="74" fitToHeight="2"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'Chart of Accounts'!$B$15:$B$25</xm:f>
          </x14:formula1>
          <xm:sqref>B18:B32</xm:sqref>
        </x14:dataValidation>
        <x14:dataValidation type="list" allowBlank="1" showInputMessage="1" showErrorMessage="1" xr:uid="{00000000-0002-0000-0100-000001000000}">
          <x14:formula1>
            <xm:f>'Chart of Accounts'!$B$28:$B$62</xm:f>
          </x14:formula1>
          <xm:sqref>B37:B71</xm:sqref>
        </x14:dataValidation>
        <x14:dataValidation type="list" allowBlank="1" showInputMessage="1" showErrorMessage="1" xr:uid="{00000000-0002-0000-0100-000002000000}">
          <x14:formula1>
            <xm:f>'Chart of Accounts'!$B$65:$B$70</xm:f>
          </x14:formula1>
          <xm:sqref>B76:B85 B87</xm:sqref>
        </x14:dataValidation>
        <x14:dataValidation type="list" allowBlank="1" showInputMessage="1" showErrorMessage="1" xr:uid="{00000000-0002-0000-0100-000003000000}">
          <x14:formula1>
            <xm:f>'Chart of Accounts'!$B$73:$B$79</xm:f>
          </x14:formula1>
          <xm:sqref>B90:B99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14"/>
  <sheetViews>
    <sheetView zoomScaleNormal="100" workbookViewId="0">
      <selection activeCell="T36" sqref="T36"/>
    </sheetView>
  </sheetViews>
  <sheetFormatPr defaultRowHeight="15" x14ac:dyDescent="0.25"/>
  <cols>
    <col min="1" max="1" width="12.5703125" style="17" customWidth="1"/>
    <col min="2" max="2" width="42.42578125" style="17" customWidth="1"/>
    <col min="3" max="14" width="7.7109375" style="17" customWidth="1"/>
    <col min="15" max="15" width="25" style="17" bestFit="1" customWidth="1"/>
    <col min="16" max="16" width="1" style="49" customWidth="1"/>
    <col min="17" max="17" width="28.85546875" style="49" bestFit="1" customWidth="1"/>
    <col min="18" max="18" width="1.42578125" style="49" customWidth="1"/>
    <col min="19" max="19" width="32.85546875" style="17" bestFit="1" customWidth="1"/>
    <col min="20" max="16384" width="9.140625" style="17"/>
  </cols>
  <sheetData>
    <row r="1" spans="1:19" x14ac:dyDescent="0.25">
      <c r="A1" s="18"/>
      <c r="B1" s="18"/>
      <c r="C1" s="18"/>
      <c r="D1" s="18"/>
      <c r="E1" s="18"/>
      <c r="F1" s="18"/>
      <c r="G1" s="18"/>
      <c r="H1" s="18"/>
      <c r="I1" s="18"/>
      <c r="J1" s="18"/>
      <c r="K1" s="18"/>
      <c r="L1" s="18"/>
      <c r="M1" s="18"/>
      <c r="N1" s="18"/>
      <c r="O1" s="18"/>
      <c r="P1" s="44"/>
      <c r="Q1" s="44"/>
      <c r="R1" s="44"/>
      <c r="S1" s="18"/>
    </row>
    <row r="2" spans="1:19" x14ac:dyDescent="0.25">
      <c r="A2" s="18"/>
      <c r="B2" s="18"/>
      <c r="C2" s="18"/>
      <c r="D2" s="18"/>
      <c r="E2" s="18"/>
      <c r="F2" s="18"/>
      <c r="G2" s="18"/>
      <c r="H2" s="18"/>
      <c r="I2" s="18"/>
      <c r="J2" s="18"/>
      <c r="K2" s="18"/>
      <c r="L2" s="18"/>
      <c r="M2" s="18"/>
      <c r="N2" s="18"/>
      <c r="O2" s="18"/>
      <c r="P2" s="44"/>
      <c r="Q2" s="44"/>
      <c r="R2" s="44"/>
      <c r="S2" s="18"/>
    </row>
    <row r="3" spans="1:19" x14ac:dyDescent="0.25">
      <c r="A3" s="18"/>
      <c r="B3" s="18"/>
      <c r="C3" s="18"/>
      <c r="D3" s="18"/>
      <c r="E3" s="18"/>
      <c r="F3" s="18"/>
      <c r="G3" s="18"/>
      <c r="H3" s="18"/>
      <c r="I3" s="18"/>
      <c r="J3" s="18"/>
      <c r="K3" s="18"/>
      <c r="L3" s="18"/>
      <c r="M3" s="18"/>
      <c r="N3" s="18"/>
      <c r="O3" s="18"/>
      <c r="P3" s="44"/>
      <c r="Q3" s="44"/>
      <c r="R3" s="44"/>
      <c r="S3" s="18"/>
    </row>
    <row r="4" spans="1:19" x14ac:dyDescent="0.25">
      <c r="A4" s="18"/>
      <c r="B4" s="18"/>
      <c r="C4" s="18"/>
      <c r="D4" s="18"/>
      <c r="E4" s="18"/>
      <c r="F4" s="18"/>
      <c r="G4" s="18"/>
      <c r="H4" s="18"/>
      <c r="I4" s="18"/>
      <c r="J4" s="18"/>
      <c r="K4" s="18"/>
      <c r="L4" s="18"/>
      <c r="M4" s="18"/>
      <c r="N4" s="18"/>
      <c r="O4" s="18"/>
      <c r="P4" s="44"/>
      <c r="Q4" s="44"/>
      <c r="R4" s="44"/>
      <c r="S4" s="18"/>
    </row>
    <row r="5" spans="1:19" x14ac:dyDescent="0.25">
      <c r="A5" s="18"/>
      <c r="B5" s="18"/>
      <c r="C5" s="18"/>
      <c r="D5" s="18"/>
      <c r="E5" s="18"/>
      <c r="F5" s="18"/>
      <c r="G5" s="18"/>
      <c r="H5" s="18"/>
      <c r="I5" s="18"/>
      <c r="J5" s="18"/>
      <c r="K5" s="18"/>
      <c r="L5" s="18"/>
      <c r="M5" s="18"/>
      <c r="N5" s="18"/>
      <c r="O5" s="18"/>
      <c r="P5" s="44"/>
      <c r="Q5" s="44"/>
      <c r="R5" s="44"/>
      <c r="S5" s="18"/>
    </row>
    <row r="6" spans="1:19" x14ac:dyDescent="0.25">
      <c r="A6" s="18"/>
      <c r="B6" s="18"/>
      <c r="C6" s="18"/>
      <c r="D6" s="18"/>
      <c r="E6" s="18"/>
      <c r="F6" s="18"/>
      <c r="G6" s="18"/>
      <c r="H6" s="18"/>
      <c r="I6" s="18"/>
      <c r="J6" s="18"/>
      <c r="K6" s="18"/>
      <c r="L6" s="18"/>
      <c r="M6" s="18"/>
      <c r="N6" s="18"/>
      <c r="O6" s="18"/>
      <c r="P6" s="44"/>
      <c r="Q6" s="44"/>
      <c r="R6" s="44"/>
      <c r="S6" s="18"/>
    </row>
    <row r="7" spans="1:19" ht="23.25" x14ac:dyDescent="0.35">
      <c r="A7" s="90" t="s">
        <v>115</v>
      </c>
      <c r="B7" s="90"/>
      <c r="C7" s="90"/>
      <c r="D7" s="90"/>
      <c r="E7" s="90"/>
      <c r="F7" s="90"/>
      <c r="G7" s="90"/>
      <c r="H7" s="90"/>
      <c r="I7" s="90"/>
      <c r="J7" s="90"/>
      <c r="K7" s="90"/>
      <c r="L7" s="90"/>
      <c r="M7" s="90"/>
      <c r="N7" s="90"/>
      <c r="O7" s="90"/>
      <c r="P7" s="90"/>
      <c r="Q7" s="90"/>
      <c r="R7" s="90"/>
      <c r="S7" s="90"/>
    </row>
    <row r="8" spans="1:19" ht="18.75" x14ac:dyDescent="0.3">
      <c r="A8" s="91" t="s">
        <v>119</v>
      </c>
      <c r="B8" s="91"/>
      <c r="C8" s="91"/>
      <c r="D8" s="91"/>
      <c r="E8" s="91"/>
      <c r="F8" s="91"/>
      <c r="G8" s="91"/>
      <c r="H8" s="91"/>
      <c r="I8" s="91"/>
      <c r="J8" s="91"/>
      <c r="K8" s="91"/>
      <c r="L8" s="91"/>
      <c r="M8" s="91"/>
      <c r="N8" s="91"/>
      <c r="O8" s="91"/>
      <c r="P8" s="91"/>
      <c r="Q8" s="91"/>
      <c r="R8" s="91"/>
      <c r="S8" s="91"/>
    </row>
    <row r="9" spans="1:19" ht="18.75" x14ac:dyDescent="0.3">
      <c r="A9" s="101" t="s">
        <v>125</v>
      </c>
      <c r="B9" s="92"/>
      <c r="C9" s="92"/>
      <c r="D9" s="92"/>
      <c r="E9" s="92"/>
      <c r="F9" s="92"/>
      <c r="G9" s="92"/>
      <c r="H9" s="92"/>
      <c r="I9" s="92"/>
      <c r="J9" s="92"/>
      <c r="K9" s="92"/>
      <c r="L9" s="92"/>
      <c r="M9" s="92"/>
      <c r="N9" s="92"/>
      <c r="O9" s="92"/>
      <c r="P9" s="47"/>
      <c r="Q9" s="47"/>
      <c r="R9" s="47"/>
      <c r="S9" s="11"/>
    </row>
    <row r="10" spans="1:19" ht="15.75" customHeight="1" x14ac:dyDescent="0.25">
      <c r="A10" s="93" t="s">
        <v>165</v>
      </c>
      <c r="B10" s="93"/>
      <c r="C10" s="93"/>
      <c r="D10" s="93"/>
      <c r="E10" s="93"/>
      <c r="F10" s="93"/>
      <c r="G10" s="93"/>
      <c r="H10" s="93"/>
      <c r="I10" s="93"/>
      <c r="J10" s="93"/>
      <c r="K10" s="93"/>
      <c r="L10" s="93"/>
      <c r="M10" s="93"/>
      <c r="N10" s="93"/>
      <c r="O10" s="93"/>
      <c r="P10" s="93"/>
      <c r="Q10" s="93"/>
      <c r="R10" s="93"/>
      <c r="S10" s="93"/>
    </row>
    <row r="11" spans="1:19" x14ac:dyDescent="0.25">
      <c r="A11" s="102" t="s">
        <v>166</v>
      </c>
      <c r="B11" s="102"/>
      <c r="C11" s="102"/>
      <c r="D11" s="102"/>
      <c r="E11" s="102"/>
      <c r="F11" s="102"/>
      <c r="G11" s="102"/>
      <c r="H11" s="102"/>
      <c r="I11" s="102"/>
      <c r="J11" s="102"/>
      <c r="K11" s="102"/>
      <c r="L11" s="102"/>
      <c r="M11" s="102"/>
      <c r="N11" s="102"/>
      <c r="O11" s="102"/>
      <c r="P11" s="102"/>
      <c r="Q11" s="102"/>
      <c r="R11" s="102"/>
      <c r="S11" s="102"/>
    </row>
    <row r="12" spans="1:19" ht="15.75" customHeight="1" x14ac:dyDescent="0.25">
      <c r="A12" s="102" t="s">
        <v>167</v>
      </c>
      <c r="B12" s="102"/>
      <c r="C12" s="102"/>
      <c r="D12" s="102"/>
      <c r="E12" s="102"/>
      <c r="F12" s="102"/>
      <c r="G12" s="102"/>
      <c r="H12" s="102"/>
      <c r="I12" s="102"/>
      <c r="J12" s="102"/>
      <c r="K12" s="102"/>
      <c r="L12" s="102"/>
      <c r="M12" s="102"/>
      <c r="N12" s="102"/>
      <c r="O12" s="102"/>
      <c r="P12" s="102"/>
      <c r="Q12" s="102"/>
      <c r="R12" s="102"/>
      <c r="S12" s="102"/>
    </row>
    <row r="13" spans="1:19" ht="15.75" customHeight="1" x14ac:dyDescent="0.25">
      <c r="A13" s="102" t="s">
        <v>168</v>
      </c>
      <c r="B13" s="102"/>
      <c r="C13" s="102"/>
      <c r="D13" s="102"/>
      <c r="E13" s="102"/>
      <c r="F13" s="102"/>
      <c r="G13" s="102"/>
      <c r="H13" s="102"/>
      <c r="I13" s="102"/>
      <c r="J13" s="102"/>
      <c r="K13" s="102"/>
      <c r="L13" s="102"/>
      <c r="M13" s="102"/>
      <c r="N13" s="102"/>
      <c r="O13" s="102"/>
      <c r="P13" s="102"/>
      <c r="Q13" s="102"/>
      <c r="R13" s="102"/>
      <c r="S13" s="102"/>
    </row>
    <row r="14" spans="1:19" x14ac:dyDescent="0.25">
      <c r="A14" s="16"/>
      <c r="B14" s="16"/>
      <c r="C14" s="16"/>
      <c r="D14" s="16"/>
      <c r="E14" s="16"/>
      <c r="F14" s="16"/>
      <c r="G14" s="16"/>
      <c r="H14" s="16"/>
      <c r="I14" s="16"/>
      <c r="J14" s="16"/>
      <c r="K14" s="16"/>
      <c r="L14" s="16"/>
      <c r="M14" s="16"/>
      <c r="N14" s="16"/>
      <c r="O14" s="16"/>
      <c r="P14" s="48"/>
      <c r="Q14" s="48"/>
      <c r="R14" s="48"/>
      <c r="S14" s="16"/>
    </row>
    <row r="15" spans="1:19" x14ac:dyDescent="0.25">
      <c r="A15" s="18"/>
      <c r="B15" s="18"/>
      <c r="C15" s="18"/>
      <c r="D15" s="18"/>
      <c r="E15" s="18"/>
      <c r="F15" s="18"/>
      <c r="G15" s="18"/>
      <c r="H15" s="18"/>
      <c r="I15" s="18"/>
      <c r="J15" s="18"/>
      <c r="K15" s="18"/>
      <c r="L15" s="18"/>
      <c r="M15" s="18"/>
      <c r="N15" s="18"/>
      <c r="O15" s="18"/>
      <c r="P15" s="44"/>
      <c r="Q15" s="44"/>
      <c r="R15" s="44"/>
      <c r="S15" s="18"/>
    </row>
    <row r="16" spans="1:19" ht="18.75" x14ac:dyDescent="0.3">
      <c r="A16" s="88" t="s">
        <v>121</v>
      </c>
      <c r="B16" s="89"/>
      <c r="C16" s="9" t="s">
        <v>1</v>
      </c>
      <c r="D16" s="10" t="s">
        <v>2</v>
      </c>
      <c r="E16" s="9" t="s">
        <v>3</v>
      </c>
      <c r="F16" s="10" t="s">
        <v>4</v>
      </c>
      <c r="G16" s="9" t="s">
        <v>5</v>
      </c>
      <c r="H16" s="10" t="s">
        <v>6</v>
      </c>
      <c r="I16" s="9" t="s">
        <v>7</v>
      </c>
      <c r="J16" s="10" t="s">
        <v>8</v>
      </c>
      <c r="K16" s="9" t="s">
        <v>9</v>
      </c>
      <c r="L16" s="10" t="s">
        <v>10</v>
      </c>
      <c r="M16" s="9" t="s">
        <v>11</v>
      </c>
      <c r="N16" s="10" t="s">
        <v>12</v>
      </c>
      <c r="O16" s="8" t="s">
        <v>154</v>
      </c>
      <c r="P16" s="14"/>
      <c r="Q16" s="15" t="s">
        <v>152</v>
      </c>
      <c r="R16" s="14"/>
      <c r="S16" s="15" t="s">
        <v>120</v>
      </c>
    </row>
    <row r="17" spans="1:19" ht="15.75" x14ac:dyDescent="0.25">
      <c r="A17" s="19" t="s">
        <v>116</v>
      </c>
      <c r="B17" s="19" t="s">
        <v>0</v>
      </c>
      <c r="C17" s="20"/>
      <c r="D17" s="20"/>
      <c r="E17" s="20"/>
      <c r="F17" s="20"/>
      <c r="G17" s="20"/>
      <c r="H17" s="20"/>
      <c r="I17" s="20"/>
      <c r="J17" s="20"/>
      <c r="K17" s="20"/>
      <c r="L17" s="20"/>
      <c r="M17" s="20"/>
      <c r="N17" s="20"/>
      <c r="O17" s="18"/>
      <c r="P17" s="44"/>
      <c r="Q17" s="18"/>
      <c r="R17" s="44"/>
      <c r="S17" s="18"/>
    </row>
    <row r="18" spans="1:19" x14ac:dyDescent="0.25">
      <c r="A18" s="18">
        <f>1</f>
        <v>1</v>
      </c>
      <c r="B18" s="18">
        <f>'Budgeting Planner'!B18</f>
        <v>0</v>
      </c>
      <c r="C18" s="40"/>
      <c r="D18" s="40"/>
      <c r="E18" s="40"/>
      <c r="F18" s="40"/>
      <c r="G18" s="40"/>
      <c r="H18" s="40"/>
      <c r="I18" s="40"/>
      <c r="J18" s="40"/>
      <c r="K18" s="40"/>
      <c r="L18" s="40"/>
      <c r="M18" s="40"/>
      <c r="N18" s="40"/>
      <c r="O18" s="21">
        <f>SUM(C18:N18)</f>
        <v>0</v>
      </c>
      <c r="P18" s="45"/>
      <c r="Q18" s="21">
        <f>'Budgeting Planner'!O18</f>
        <v>0</v>
      </c>
      <c r="R18" s="45"/>
      <c r="S18" s="21">
        <f>-(Q18-O18)</f>
        <v>0</v>
      </c>
    </row>
    <row r="19" spans="1:19" x14ac:dyDescent="0.25">
      <c r="A19" s="18">
        <f>A18+1</f>
        <v>2</v>
      </c>
      <c r="B19" s="18">
        <f>'Budgeting Planner'!B19</f>
        <v>0</v>
      </c>
      <c r="C19" s="40"/>
      <c r="D19" s="40"/>
      <c r="E19" s="40"/>
      <c r="F19" s="40"/>
      <c r="G19" s="40"/>
      <c r="H19" s="40"/>
      <c r="I19" s="40"/>
      <c r="J19" s="40"/>
      <c r="K19" s="40"/>
      <c r="L19" s="40"/>
      <c r="M19" s="40"/>
      <c r="N19" s="40"/>
      <c r="O19" s="21">
        <f t="shared" ref="O19:O32" si="0">SUM(C19:N19)</f>
        <v>0</v>
      </c>
      <c r="P19" s="45"/>
      <c r="Q19" s="21">
        <f>'Budgeting Planner'!O19</f>
        <v>0</v>
      </c>
      <c r="R19" s="45"/>
      <c r="S19" s="21">
        <f t="shared" ref="S19:S32" si="1">-(Q19-O19)</f>
        <v>0</v>
      </c>
    </row>
    <row r="20" spans="1:19" x14ac:dyDescent="0.25">
      <c r="A20" s="18">
        <f t="shared" ref="A20:A32" si="2">A19+1</f>
        <v>3</v>
      </c>
      <c r="B20" s="18">
        <f>'Budgeting Planner'!B20</f>
        <v>0</v>
      </c>
      <c r="C20" s="40"/>
      <c r="D20" s="40"/>
      <c r="E20" s="40"/>
      <c r="F20" s="40"/>
      <c r="G20" s="40"/>
      <c r="H20" s="40"/>
      <c r="I20" s="40"/>
      <c r="J20" s="40"/>
      <c r="K20" s="40"/>
      <c r="L20" s="40"/>
      <c r="M20" s="40"/>
      <c r="N20" s="40"/>
      <c r="O20" s="21">
        <f t="shared" si="0"/>
        <v>0</v>
      </c>
      <c r="P20" s="45"/>
      <c r="Q20" s="21">
        <f>'Budgeting Planner'!O20</f>
        <v>0</v>
      </c>
      <c r="R20" s="45"/>
      <c r="S20" s="21">
        <f t="shared" si="1"/>
        <v>0</v>
      </c>
    </row>
    <row r="21" spans="1:19" x14ac:dyDescent="0.25">
      <c r="A21" s="18">
        <f t="shared" si="2"/>
        <v>4</v>
      </c>
      <c r="B21" s="18">
        <f>'Budgeting Planner'!B21</f>
        <v>0</v>
      </c>
      <c r="C21" s="40"/>
      <c r="D21" s="40"/>
      <c r="E21" s="40"/>
      <c r="F21" s="40"/>
      <c r="G21" s="40"/>
      <c r="H21" s="40"/>
      <c r="I21" s="40"/>
      <c r="J21" s="40"/>
      <c r="K21" s="40"/>
      <c r="L21" s="40"/>
      <c r="M21" s="40"/>
      <c r="N21" s="40"/>
      <c r="O21" s="21">
        <f t="shared" si="0"/>
        <v>0</v>
      </c>
      <c r="P21" s="45"/>
      <c r="Q21" s="21">
        <f>'Budgeting Planner'!O21</f>
        <v>0</v>
      </c>
      <c r="R21" s="45"/>
      <c r="S21" s="21">
        <f t="shared" si="1"/>
        <v>0</v>
      </c>
    </row>
    <row r="22" spans="1:19" x14ac:dyDescent="0.25">
      <c r="A22" s="18">
        <f t="shared" si="2"/>
        <v>5</v>
      </c>
      <c r="B22" s="18">
        <f>'Budgeting Planner'!B22</f>
        <v>0</v>
      </c>
      <c r="C22" s="40"/>
      <c r="D22" s="40"/>
      <c r="E22" s="40"/>
      <c r="F22" s="40"/>
      <c r="G22" s="40"/>
      <c r="H22" s="40"/>
      <c r="I22" s="40"/>
      <c r="J22" s="40"/>
      <c r="K22" s="40"/>
      <c r="L22" s="40"/>
      <c r="M22" s="40"/>
      <c r="N22" s="40"/>
      <c r="O22" s="21">
        <f t="shared" si="0"/>
        <v>0</v>
      </c>
      <c r="P22" s="45"/>
      <c r="Q22" s="21">
        <f>'Budgeting Planner'!O22</f>
        <v>0</v>
      </c>
      <c r="R22" s="45"/>
      <c r="S22" s="21">
        <f t="shared" si="1"/>
        <v>0</v>
      </c>
    </row>
    <row r="23" spans="1:19" x14ac:dyDescent="0.25">
      <c r="A23" s="18">
        <f t="shared" si="2"/>
        <v>6</v>
      </c>
      <c r="B23" s="18">
        <f>'Budgeting Planner'!B23</f>
        <v>0</v>
      </c>
      <c r="C23" s="40"/>
      <c r="D23" s="40"/>
      <c r="E23" s="40"/>
      <c r="F23" s="40"/>
      <c r="G23" s="40"/>
      <c r="H23" s="40"/>
      <c r="I23" s="40"/>
      <c r="J23" s="40"/>
      <c r="K23" s="40"/>
      <c r="L23" s="40"/>
      <c r="M23" s="40"/>
      <c r="N23" s="40"/>
      <c r="O23" s="21">
        <f t="shared" si="0"/>
        <v>0</v>
      </c>
      <c r="P23" s="45"/>
      <c r="Q23" s="21">
        <f>'Budgeting Planner'!O23</f>
        <v>0</v>
      </c>
      <c r="R23" s="45"/>
      <c r="S23" s="21">
        <f t="shared" si="1"/>
        <v>0</v>
      </c>
    </row>
    <row r="24" spans="1:19" x14ac:dyDescent="0.25">
      <c r="A24" s="18">
        <f t="shared" si="2"/>
        <v>7</v>
      </c>
      <c r="B24" s="18">
        <f>'Budgeting Planner'!B24</f>
        <v>0</v>
      </c>
      <c r="C24" s="40"/>
      <c r="D24" s="40"/>
      <c r="E24" s="40"/>
      <c r="F24" s="40"/>
      <c r="G24" s="40"/>
      <c r="H24" s="40"/>
      <c r="I24" s="40"/>
      <c r="J24" s="40"/>
      <c r="K24" s="40"/>
      <c r="L24" s="40"/>
      <c r="M24" s="40"/>
      <c r="N24" s="40"/>
      <c r="O24" s="21">
        <f t="shared" si="0"/>
        <v>0</v>
      </c>
      <c r="P24" s="45"/>
      <c r="Q24" s="21">
        <f>'Budgeting Planner'!O24</f>
        <v>0</v>
      </c>
      <c r="R24" s="45"/>
      <c r="S24" s="21">
        <f t="shared" si="1"/>
        <v>0</v>
      </c>
    </row>
    <row r="25" spans="1:19" x14ac:dyDescent="0.25">
      <c r="A25" s="18">
        <f t="shared" si="2"/>
        <v>8</v>
      </c>
      <c r="B25" s="18">
        <f>'Budgeting Planner'!B25</f>
        <v>0</v>
      </c>
      <c r="C25" s="40"/>
      <c r="D25" s="40"/>
      <c r="E25" s="40"/>
      <c r="F25" s="40"/>
      <c r="G25" s="40"/>
      <c r="H25" s="40"/>
      <c r="I25" s="40"/>
      <c r="J25" s="40"/>
      <c r="K25" s="40"/>
      <c r="L25" s="40"/>
      <c r="M25" s="40"/>
      <c r="N25" s="40"/>
      <c r="O25" s="21">
        <f t="shared" si="0"/>
        <v>0</v>
      </c>
      <c r="P25" s="45"/>
      <c r="Q25" s="21">
        <f>'Budgeting Planner'!O25</f>
        <v>0</v>
      </c>
      <c r="R25" s="45"/>
      <c r="S25" s="21">
        <f t="shared" si="1"/>
        <v>0</v>
      </c>
    </row>
    <row r="26" spans="1:19" x14ac:dyDescent="0.25">
      <c r="A26" s="18">
        <f t="shared" si="2"/>
        <v>9</v>
      </c>
      <c r="B26" s="18">
        <f>'Budgeting Planner'!B26</f>
        <v>0</v>
      </c>
      <c r="C26" s="40"/>
      <c r="D26" s="40"/>
      <c r="E26" s="40"/>
      <c r="F26" s="40"/>
      <c r="G26" s="40"/>
      <c r="H26" s="40"/>
      <c r="I26" s="40"/>
      <c r="J26" s="40"/>
      <c r="K26" s="40"/>
      <c r="L26" s="40"/>
      <c r="M26" s="40"/>
      <c r="N26" s="40"/>
      <c r="O26" s="21">
        <f t="shared" si="0"/>
        <v>0</v>
      </c>
      <c r="P26" s="45"/>
      <c r="Q26" s="21">
        <f>'Budgeting Planner'!O26</f>
        <v>0</v>
      </c>
      <c r="R26" s="45"/>
      <c r="S26" s="21">
        <f t="shared" si="1"/>
        <v>0</v>
      </c>
    </row>
    <row r="27" spans="1:19" x14ac:dyDescent="0.25">
      <c r="A27" s="18">
        <f t="shared" si="2"/>
        <v>10</v>
      </c>
      <c r="B27" s="18">
        <f>'Budgeting Planner'!B27</f>
        <v>0</v>
      </c>
      <c r="C27" s="40"/>
      <c r="D27" s="40"/>
      <c r="E27" s="40"/>
      <c r="F27" s="40"/>
      <c r="G27" s="40"/>
      <c r="H27" s="40"/>
      <c r="I27" s="40"/>
      <c r="J27" s="40"/>
      <c r="K27" s="40"/>
      <c r="L27" s="40"/>
      <c r="M27" s="40"/>
      <c r="N27" s="40"/>
      <c r="O27" s="21">
        <f t="shared" si="0"/>
        <v>0</v>
      </c>
      <c r="P27" s="45"/>
      <c r="Q27" s="21">
        <f>'Budgeting Planner'!O27</f>
        <v>0</v>
      </c>
      <c r="R27" s="45"/>
      <c r="S27" s="21">
        <f t="shared" si="1"/>
        <v>0</v>
      </c>
    </row>
    <row r="28" spans="1:19" x14ac:dyDescent="0.25">
      <c r="A28" s="18">
        <f>A27+1</f>
        <v>11</v>
      </c>
      <c r="B28" s="18">
        <f>'Budgeting Planner'!B28</f>
        <v>0</v>
      </c>
      <c r="C28" s="40"/>
      <c r="D28" s="40"/>
      <c r="E28" s="40"/>
      <c r="F28" s="40"/>
      <c r="G28" s="40"/>
      <c r="H28" s="40"/>
      <c r="I28" s="40"/>
      <c r="J28" s="40"/>
      <c r="K28" s="40"/>
      <c r="L28" s="40"/>
      <c r="M28" s="40"/>
      <c r="N28" s="40"/>
      <c r="O28" s="21">
        <f t="shared" si="0"/>
        <v>0</v>
      </c>
      <c r="P28" s="45"/>
      <c r="Q28" s="21">
        <f>'Budgeting Planner'!O28</f>
        <v>0</v>
      </c>
      <c r="R28" s="45"/>
      <c r="S28" s="21">
        <f t="shared" si="1"/>
        <v>0</v>
      </c>
    </row>
    <row r="29" spans="1:19" x14ac:dyDescent="0.25">
      <c r="A29" s="18">
        <f t="shared" si="2"/>
        <v>12</v>
      </c>
      <c r="B29" s="18">
        <f>'Budgeting Planner'!B29</f>
        <v>0</v>
      </c>
      <c r="C29" s="40"/>
      <c r="D29" s="40"/>
      <c r="E29" s="40"/>
      <c r="F29" s="40"/>
      <c r="G29" s="40"/>
      <c r="H29" s="40"/>
      <c r="I29" s="40"/>
      <c r="J29" s="40"/>
      <c r="K29" s="40"/>
      <c r="L29" s="40"/>
      <c r="M29" s="40"/>
      <c r="N29" s="40"/>
      <c r="O29" s="21">
        <f t="shared" si="0"/>
        <v>0</v>
      </c>
      <c r="P29" s="45"/>
      <c r="Q29" s="21">
        <f>'Budgeting Planner'!O29</f>
        <v>0</v>
      </c>
      <c r="R29" s="45"/>
      <c r="S29" s="21">
        <f t="shared" si="1"/>
        <v>0</v>
      </c>
    </row>
    <row r="30" spans="1:19" x14ac:dyDescent="0.25">
      <c r="A30" s="18">
        <f t="shared" si="2"/>
        <v>13</v>
      </c>
      <c r="B30" s="18">
        <f>'Budgeting Planner'!B30</f>
        <v>0</v>
      </c>
      <c r="C30" s="40"/>
      <c r="D30" s="40"/>
      <c r="E30" s="40"/>
      <c r="F30" s="40"/>
      <c r="G30" s="40"/>
      <c r="H30" s="40"/>
      <c r="I30" s="40"/>
      <c r="J30" s="40"/>
      <c r="K30" s="40"/>
      <c r="L30" s="40"/>
      <c r="M30" s="40"/>
      <c r="N30" s="40"/>
      <c r="O30" s="21">
        <f t="shared" si="0"/>
        <v>0</v>
      </c>
      <c r="P30" s="45"/>
      <c r="Q30" s="21">
        <f>'Budgeting Planner'!O30</f>
        <v>0</v>
      </c>
      <c r="R30" s="45"/>
      <c r="S30" s="21">
        <f t="shared" si="1"/>
        <v>0</v>
      </c>
    </row>
    <row r="31" spans="1:19" x14ac:dyDescent="0.25">
      <c r="A31" s="18">
        <f>A30+1</f>
        <v>14</v>
      </c>
      <c r="B31" s="18">
        <f>'Budgeting Planner'!B31</f>
        <v>0</v>
      </c>
      <c r="C31" s="40"/>
      <c r="D31" s="40"/>
      <c r="E31" s="40"/>
      <c r="F31" s="40"/>
      <c r="G31" s="40"/>
      <c r="H31" s="40"/>
      <c r="I31" s="40"/>
      <c r="J31" s="40"/>
      <c r="K31" s="40"/>
      <c r="L31" s="40"/>
      <c r="M31" s="40"/>
      <c r="N31" s="40"/>
      <c r="O31" s="21">
        <v>0</v>
      </c>
      <c r="P31" s="45"/>
      <c r="Q31" s="21">
        <f>'Budgeting Planner'!O31</f>
        <v>0</v>
      </c>
      <c r="R31" s="45"/>
      <c r="S31" s="21">
        <f t="shared" si="1"/>
        <v>0</v>
      </c>
    </row>
    <row r="32" spans="1:19" x14ac:dyDescent="0.25">
      <c r="A32" s="24">
        <f t="shared" si="2"/>
        <v>15</v>
      </c>
      <c r="B32" s="24">
        <f>'Budgeting Planner'!B32</f>
        <v>0</v>
      </c>
      <c r="C32" s="40"/>
      <c r="D32" s="40"/>
      <c r="E32" s="40"/>
      <c r="F32" s="40"/>
      <c r="G32" s="40"/>
      <c r="H32" s="40"/>
      <c r="I32" s="40"/>
      <c r="J32" s="40"/>
      <c r="K32" s="40"/>
      <c r="L32" s="40"/>
      <c r="M32" s="40"/>
      <c r="N32" s="40"/>
      <c r="O32" s="22">
        <f t="shared" si="0"/>
        <v>0</v>
      </c>
      <c r="P32" s="45"/>
      <c r="Q32" s="21">
        <f>'Budgeting Planner'!O32</f>
        <v>0</v>
      </c>
      <c r="R32" s="45"/>
      <c r="S32" s="21">
        <f t="shared" si="1"/>
        <v>0</v>
      </c>
    </row>
    <row r="33" spans="1:19" s="41" customFormat="1" ht="21" x14ac:dyDescent="0.35">
      <c r="A33" s="44"/>
      <c r="B33" s="69" t="s">
        <v>169</v>
      </c>
      <c r="C33" s="65">
        <f>SUM(C18:C32)</f>
        <v>0</v>
      </c>
      <c r="D33" s="65">
        <f t="shared" ref="D33:N33" si="3">SUM(D18:D32)</f>
        <v>0</v>
      </c>
      <c r="E33" s="65">
        <f t="shared" si="3"/>
        <v>0</v>
      </c>
      <c r="F33" s="65">
        <f t="shared" si="3"/>
        <v>0</v>
      </c>
      <c r="G33" s="65">
        <f t="shared" si="3"/>
        <v>0</v>
      </c>
      <c r="H33" s="65">
        <f t="shared" si="3"/>
        <v>0</v>
      </c>
      <c r="I33" s="65">
        <f t="shared" si="3"/>
        <v>0</v>
      </c>
      <c r="J33" s="65">
        <f t="shared" si="3"/>
        <v>0</v>
      </c>
      <c r="K33" s="65">
        <f t="shared" si="3"/>
        <v>0</v>
      </c>
      <c r="L33" s="65">
        <f t="shared" si="3"/>
        <v>0</v>
      </c>
      <c r="M33" s="65">
        <f t="shared" si="3"/>
        <v>0</v>
      </c>
      <c r="N33" s="65">
        <f t="shared" si="3"/>
        <v>0</v>
      </c>
      <c r="O33" s="56">
        <f>SUM(O18:O32)</f>
        <v>0</v>
      </c>
      <c r="P33" s="59"/>
      <c r="Q33" s="58">
        <f>SUM(Q18:Q32)</f>
        <v>0</v>
      </c>
      <c r="R33" s="59"/>
      <c r="S33" s="58">
        <f>SUM(S18:S32)</f>
        <v>0</v>
      </c>
    </row>
    <row r="34" spans="1:19" s="41" customFormat="1" ht="21" x14ac:dyDescent="0.35">
      <c r="A34" s="44"/>
      <c r="B34" s="69" t="s">
        <v>192</v>
      </c>
      <c r="C34" s="65">
        <f>'Budgeting Planner'!C33-C33</f>
        <v>0</v>
      </c>
      <c r="D34" s="65">
        <f>'Budgeting Planner'!D33-D33</f>
        <v>0</v>
      </c>
      <c r="E34" s="65">
        <f>'Budgeting Planner'!E33-E33</f>
        <v>0</v>
      </c>
      <c r="F34" s="65">
        <f>'Budgeting Planner'!F33-F33</f>
        <v>0</v>
      </c>
      <c r="G34" s="65">
        <f>'Budgeting Planner'!G33-G33</f>
        <v>0</v>
      </c>
      <c r="H34" s="65">
        <f>'Budgeting Planner'!H33-H33</f>
        <v>0</v>
      </c>
      <c r="I34" s="65">
        <f>'Budgeting Planner'!I33-I33</f>
        <v>0</v>
      </c>
      <c r="J34" s="65">
        <f>'Budgeting Planner'!J33-J33</f>
        <v>0</v>
      </c>
      <c r="K34" s="65">
        <f>'Budgeting Planner'!K33-K33</f>
        <v>0</v>
      </c>
      <c r="L34" s="65">
        <f>'Budgeting Planner'!L33-L33</f>
        <v>0</v>
      </c>
      <c r="M34" s="65">
        <f>'Budgeting Planner'!M33-M33</f>
        <v>0</v>
      </c>
      <c r="N34" s="65">
        <f>'Budgeting Planner'!N33-N33</f>
        <v>0</v>
      </c>
      <c r="O34" s="59"/>
      <c r="P34" s="59"/>
      <c r="Q34" s="59"/>
      <c r="R34" s="59"/>
      <c r="S34" s="59"/>
    </row>
    <row r="35" spans="1:19" x14ac:dyDescent="0.25">
      <c r="A35" s="18"/>
      <c r="B35" s="18"/>
      <c r="O35" s="18"/>
      <c r="P35" s="44"/>
      <c r="Q35" s="44"/>
      <c r="R35" s="44"/>
      <c r="S35" s="18"/>
    </row>
    <row r="36" spans="1:19" ht="18.75" x14ac:dyDescent="0.3">
      <c r="A36" s="88" t="s">
        <v>122</v>
      </c>
      <c r="B36" s="89"/>
      <c r="C36" s="9" t="s">
        <v>1</v>
      </c>
      <c r="D36" s="10" t="s">
        <v>2</v>
      </c>
      <c r="E36" s="9" t="s">
        <v>3</v>
      </c>
      <c r="F36" s="10" t="s">
        <v>4</v>
      </c>
      <c r="G36" s="9" t="s">
        <v>5</v>
      </c>
      <c r="H36" s="10" t="s">
        <v>6</v>
      </c>
      <c r="I36" s="9" t="s">
        <v>7</v>
      </c>
      <c r="J36" s="10" t="s">
        <v>8</v>
      </c>
      <c r="K36" s="9" t="s">
        <v>9</v>
      </c>
      <c r="L36" s="10" t="s">
        <v>10</v>
      </c>
      <c r="M36" s="9" t="s">
        <v>11</v>
      </c>
      <c r="N36" s="10" t="s">
        <v>12</v>
      </c>
      <c r="O36" s="8" t="s">
        <v>154</v>
      </c>
      <c r="P36" s="14"/>
      <c r="Q36" s="15" t="s">
        <v>152</v>
      </c>
      <c r="R36" s="14"/>
      <c r="S36" s="15" t="s">
        <v>120</v>
      </c>
    </row>
    <row r="37" spans="1:19" ht="18.75" x14ac:dyDescent="0.3">
      <c r="A37" s="19" t="s">
        <v>116</v>
      </c>
      <c r="B37" s="19" t="s">
        <v>0</v>
      </c>
      <c r="C37" s="12"/>
      <c r="D37" s="13"/>
      <c r="E37" s="12"/>
      <c r="F37" s="13"/>
      <c r="G37" s="12"/>
      <c r="H37" s="13"/>
      <c r="I37" s="12"/>
      <c r="J37" s="13"/>
      <c r="K37" s="12"/>
      <c r="L37" s="13"/>
      <c r="M37" s="12"/>
      <c r="N37" s="13"/>
      <c r="O37" s="14"/>
      <c r="P37" s="14"/>
      <c r="Q37" s="14"/>
      <c r="R37" s="14"/>
      <c r="S37" s="14"/>
    </row>
    <row r="38" spans="1:19" x14ac:dyDescent="0.25">
      <c r="A38" s="18">
        <f>1</f>
        <v>1</v>
      </c>
      <c r="B38" s="18">
        <f>'Budgeting Planner'!B37</f>
        <v>0</v>
      </c>
      <c r="C38" s="40"/>
      <c r="D38" s="40"/>
      <c r="E38" s="40"/>
      <c r="F38" s="40"/>
      <c r="G38" s="40"/>
      <c r="H38" s="40"/>
      <c r="I38" s="40"/>
      <c r="J38" s="40"/>
      <c r="K38" s="40"/>
      <c r="L38" s="40"/>
      <c r="M38" s="40"/>
      <c r="N38" s="40"/>
      <c r="O38" s="21">
        <f>SUM(C38:N38)</f>
        <v>0</v>
      </c>
      <c r="P38" s="45"/>
      <c r="Q38" s="21">
        <f>'Budgeting Planner'!O37</f>
        <v>0</v>
      </c>
      <c r="R38" s="45"/>
      <c r="S38" s="21">
        <f>Q38-O38</f>
        <v>0</v>
      </c>
    </row>
    <row r="39" spans="1:19" x14ac:dyDescent="0.25">
      <c r="A39" s="18">
        <f>A38+1</f>
        <v>2</v>
      </c>
      <c r="B39" s="18">
        <f>'Budgeting Planner'!B38</f>
        <v>0</v>
      </c>
      <c r="C39" s="40"/>
      <c r="D39" s="40"/>
      <c r="E39" s="40"/>
      <c r="F39" s="40"/>
      <c r="G39" s="40"/>
      <c r="H39" s="40"/>
      <c r="I39" s="40"/>
      <c r="J39" s="40"/>
      <c r="K39" s="40"/>
      <c r="L39" s="40"/>
      <c r="M39" s="40"/>
      <c r="N39" s="40"/>
      <c r="O39" s="21">
        <f t="shared" ref="O39:O72" si="4">SUM(C39:N39)</f>
        <v>0</v>
      </c>
      <c r="P39" s="45"/>
      <c r="Q39" s="21">
        <f>'Budgeting Planner'!O38</f>
        <v>0</v>
      </c>
      <c r="R39" s="45"/>
      <c r="S39" s="21">
        <f t="shared" ref="S39:S72" si="5">Q39-O39</f>
        <v>0</v>
      </c>
    </row>
    <row r="40" spans="1:19" x14ac:dyDescent="0.25">
      <c r="A40" s="18">
        <f t="shared" ref="A40:A71" si="6">A39+1</f>
        <v>3</v>
      </c>
      <c r="B40" s="18">
        <f>'Budgeting Planner'!B39</f>
        <v>0</v>
      </c>
      <c r="C40" s="40"/>
      <c r="D40" s="40"/>
      <c r="E40" s="40"/>
      <c r="F40" s="40"/>
      <c r="G40" s="40"/>
      <c r="H40" s="40"/>
      <c r="I40" s="40"/>
      <c r="J40" s="40"/>
      <c r="K40" s="40"/>
      <c r="L40" s="40"/>
      <c r="M40" s="40"/>
      <c r="N40" s="40"/>
      <c r="O40" s="21">
        <f t="shared" si="4"/>
        <v>0</v>
      </c>
      <c r="P40" s="45"/>
      <c r="Q40" s="21">
        <f>'Budgeting Planner'!O39</f>
        <v>0</v>
      </c>
      <c r="R40" s="45"/>
      <c r="S40" s="21">
        <f t="shared" si="5"/>
        <v>0</v>
      </c>
    </row>
    <row r="41" spans="1:19" x14ac:dyDescent="0.25">
      <c r="A41" s="18">
        <f t="shared" si="6"/>
        <v>4</v>
      </c>
      <c r="B41" s="18">
        <f>'Budgeting Planner'!B40</f>
        <v>0</v>
      </c>
      <c r="C41" s="40"/>
      <c r="D41" s="40"/>
      <c r="E41" s="40"/>
      <c r="F41" s="40"/>
      <c r="G41" s="40"/>
      <c r="H41" s="40"/>
      <c r="I41" s="40"/>
      <c r="J41" s="40"/>
      <c r="K41" s="40"/>
      <c r="L41" s="40"/>
      <c r="M41" s="40"/>
      <c r="N41" s="40"/>
      <c r="O41" s="21">
        <f t="shared" si="4"/>
        <v>0</v>
      </c>
      <c r="P41" s="45"/>
      <c r="Q41" s="21">
        <f>'Budgeting Planner'!O40</f>
        <v>0</v>
      </c>
      <c r="R41" s="45"/>
      <c r="S41" s="21">
        <f t="shared" si="5"/>
        <v>0</v>
      </c>
    </row>
    <row r="42" spans="1:19" x14ac:dyDescent="0.25">
      <c r="A42" s="18">
        <f t="shared" si="6"/>
        <v>5</v>
      </c>
      <c r="B42" s="18">
        <f>'Budgeting Planner'!B41</f>
        <v>0</v>
      </c>
      <c r="C42" s="40"/>
      <c r="D42" s="40"/>
      <c r="E42" s="40"/>
      <c r="F42" s="40"/>
      <c r="G42" s="40"/>
      <c r="H42" s="40"/>
      <c r="I42" s="40"/>
      <c r="J42" s="40"/>
      <c r="K42" s="40"/>
      <c r="L42" s="40"/>
      <c r="M42" s="40"/>
      <c r="N42" s="40"/>
      <c r="O42" s="21">
        <f t="shared" si="4"/>
        <v>0</v>
      </c>
      <c r="P42" s="45"/>
      <c r="Q42" s="21">
        <f>'Budgeting Planner'!O41</f>
        <v>0</v>
      </c>
      <c r="R42" s="45"/>
      <c r="S42" s="21">
        <f t="shared" si="5"/>
        <v>0</v>
      </c>
    </row>
    <row r="43" spans="1:19" x14ac:dyDescent="0.25">
      <c r="A43" s="18">
        <f t="shared" si="6"/>
        <v>6</v>
      </c>
      <c r="B43" s="18">
        <f>'Budgeting Planner'!B42</f>
        <v>0</v>
      </c>
      <c r="C43" s="40"/>
      <c r="D43" s="40"/>
      <c r="E43" s="40"/>
      <c r="F43" s="40"/>
      <c r="G43" s="40"/>
      <c r="H43" s="40"/>
      <c r="I43" s="40"/>
      <c r="J43" s="40"/>
      <c r="K43" s="40"/>
      <c r="L43" s="40"/>
      <c r="M43" s="40"/>
      <c r="N43" s="40"/>
      <c r="O43" s="21">
        <f t="shared" si="4"/>
        <v>0</v>
      </c>
      <c r="P43" s="45"/>
      <c r="Q43" s="21">
        <f>'Budgeting Planner'!O42</f>
        <v>0</v>
      </c>
      <c r="R43" s="45"/>
      <c r="S43" s="21">
        <f t="shared" si="5"/>
        <v>0</v>
      </c>
    </row>
    <row r="44" spans="1:19" x14ac:dyDescent="0.25">
      <c r="A44" s="18">
        <f t="shared" si="6"/>
        <v>7</v>
      </c>
      <c r="B44" s="18">
        <f>'Budgeting Planner'!B43</f>
        <v>0</v>
      </c>
      <c r="C44" s="40"/>
      <c r="D44" s="40"/>
      <c r="E44" s="40"/>
      <c r="F44" s="40"/>
      <c r="G44" s="40"/>
      <c r="H44" s="40"/>
      <c r="I44" s="40"/>
      <c r="J44" s="40"/>
      <c r="K44" s="40"/>
      <c r="L44" s="40"/>
      <c r="M44" s="40"/>
      <c r="N44" s="40"/>
      <c r="O44" s="21">
        <f t="shared" si="4"/>
        <v>0</v>
      </c>
      <c r="P44" s="45"/>
      <c r="Q44" s="21">
        <f>'Budgeting Planner'!O43</f>
        <v>0</v>
      </c>
      <c r="R44" s="45"/>
      <c r="S44" s="21">
        <f t="shared" si="5"/>
        <v>0</v>
      </c>
    </row>
    <row r="45" spans="1:19" x14ac:dyDescent="0.25">
      <c r="A45" s="18">
        <f t="shared" si="6"/>
        <v>8</v>
      </c>
      <c r="B45" s="18">
        <f>'Budgeting Planner'!B44</f>
        <v>0</v>
      </c>
      <c r="C45" s="40"/>
      <c r="D45" s="40"/>
      <c r="E45" s="40"/>
      <c r="F45" s="40"/>
      <c r="G45" s="40"/>
      <c r="H45" s="40"/>
      <c r="I45" s="40"/>
      <c r="J45" s="40"/>
      <c r="K45" s="40"/>
      <c r="L45" s="40"/>
      <c r="M45" s="40"/>
      <c r="N45" s="40"/>
      <c r="O45" s="21">
        <f t="shared" si="4"/>
        <v>0</v>
      </c>
      <c r="P45" s="45"/>
      <c r="Q45" s="21">
        <f>'Budgeting Planner'!O44</f>
        <v>0</v>
      </c>
      <c r="R45" s="45"/>
      <c r="S45" s="21">
        <f t="shared" si="5"/>
        <v>0</v>
      </c>
    </row>
    <row r="46" spans="1:19" x14ac:dyDescent="0.25">
      <c r="A46" s="18">
        <f t="shared" si="6"/>
        <v>9</v>
      </c>
      <c r="B46" s="18">
        <f>'Budgeting Planner'!B45</f>
        <v>0</v>
      </c>
      <c r="C46" s="40"/>
      <c r="D46" s="40"/>
      <c r="E46" s="40"/>
      <c r="F46" s="40"/>
      <c r="G46" s="40"/>
      <c r="H46" s="40"/>
      <c r="I46" s="40"/>
      <c r="J46" s="40"/>
      <c r="K46" s="40"/>
      <c r="L46" s="40"/>
      <c r="M46" s="40"/>
      <c r="N46" s="40"/>
      <c r="O46" s="21">
        <f t="shared" si="4"/>
        <v>0</v>
      </c>
      <c r="P46" s="45"/>
      <c r="Q46" s="21">
        <f>'Budgeting Planner'!O45</f>
        <v>0</v>
      </c>
      <c r="R46" s="45"/>
      <c r="S46" s="21">
        <f t="shared" si="5"/>
        <v>0</v>
      </c>
    </row>
    <row r="47" spans="1:19" x14ac:dyDescent="0.25">
      <c r="A47" s="18">
        <f t="shared" si="6"/>
        <v>10</v>
      </c>
      <c r="B47" s="18">
        <f>'Budgeting Planner'!B46</f>
        <v>0</v>
      </c>
      <c r="C47" s="40"/>
      <c r="D47" s="40"/>
      <c r="E47" s="40"/>
      <c r="F47" s="40"/>
      <c r="G47" s="40"/>
      <c r="H47" s="40"/>
      <c r="I47" s="40"/>
      <c r="J47" s="40"/>
      <c r="K47" s="40"/>
      <c r="L47" s="40"/>
      <c r="M47" s="40"/>
      <c r="N47" s="40"/>
      <c r="O47" s="21">
        <f t="shared" si="4"/>
        <v>0</v>
      </c>
      <c r="P47" s="45"/>
      <c r="Q47" s="21">
        <f>'Budgeting Planner'!O46</f>
        <v>0</v>
      </c>
      <c r="R47" s="45"/>
      <c r="S47" s="21">
        <f t="shared" si="5"/>
        <v>0</v>
      </c>
    </row>
    <row r="48" spans="1:19" x14ac:dyDescent="0.25">
      <c r="A48" s="18">
        <f t="shared" si="6"/>
        <v>11</v>
      </c>
      <c r="B48" s="18">
        <f>'Budgeting Planner'!B47</f>
        <v>0</v>
      </c>
      <c r="C48" s="40"/>
      <c r="D48" s="40"/>
      <c r="E48" s="40"/>
      <c r="F48" s="40"/>
      <c r="G48" s="40"/>
      <c r="H48" s="40"/>
      <c r="I48" s="40"/>
      <c r="J48" s="40"/>
      <c r="K48" s="40"/>
      <c r="L48" s="40"/>
      <c r="M48" s="40"/>
      <c r="N48" s="40"/>
      <c r="O48" s="21">
        <f t="shared" si="4"/>
        <v>0</v>
      </c>
      <c r="P48" s="45"/>
      <c r="Q48" s="21">
        <f>'Budgeting Planner'!O47</f>
        <v>0</v>
      </c>
      <c r="R48" s="45"/>
      <c r="S48" s="21">
        <f t="shared" si="5"/>
        <v>0</v>
      </c>
    </row>
    <row r="49" spans="1:19" x14ac:dyDescent="0.25">
      <c r="A49" s="18">
        <f t="shared" si="6"/>
        <v>12</v>
      </c>
      <c r="B49" s="18">
        <f>'Budgeting Planner'!B48</f>
        <v>0</v>
      </c>
      <c r="C49" s="40"/>
      <c r="D49" s="40"/>
      <c r="E49" s="40"/>
      <c r="F49" s="40"/>
      <c r="G49" s="40"/>
      <c r="H49" s="40"/>
      <c r="I49" s="40"/>
      <c r="J49" s="40"/>
      <c r="K49" s="40"/>
      <c r="L49" s="40"/>
      <c r="M49" s="40"/>
      <c r="N49" s="40"/>
      <c r="O49" s="21">
        <f t="shared" si="4"/>
        <v>0</v>
      </c>
      <c r="P49" s="45"/>
      <c r="Q49" s="21">
        <f>'Budgeting Planner'!O48</f>
        <v>0</v>
      </c>
      <c r="R49" s="45"/>
      <c r="S49" s="21">
        <f t="shared" si="5"/>
        <v>0</v>
      </c>
    </row>
    <row r="50" spans="1:19" x14ac:dyDescent="0.25">
      <c r="A50" s="18">
        <f t="shared" si="6"/>
        <v>13</v>
      </c>
      <c r="B50" s="18">
        <f>'Budgeting Planner'!B49</f>
        <v>0</v>
      </c>
      <c r="C50" s="40"/>
      <c r="D50" s="40"/>
      <c r="E50" s="40"/>
      <c r="F50" s="40"/>
      <c r="G50" s="40"/>
      <c r="H50" s="40"/>
      <c r="I50" s="40"/>
      <c r="J50" s="40"/>
      <c r="K50" s="40"/>
      <c r="L50" s="40"/>
      <c r="M50" s="40"/>
      <c r="N50" s="40"/>
      <c r="O50" s="21">
        <f t="shared" si="4"/>
        <v>0</v>
      </c>
      <c r="P50" s="45"/>
      <c r="Q50" s="21">
        <f>'Budgeting Planner'!O49</f>
        <v>0</v>
      </c>
      <c r="R50" s="45"/>
      <c r="S50" s="21">
        <f t="shared" si="5"/>
        <v>0</v>
      </c>
    </row>
    <row r="51" spans="1:19" x14ac:dyDescent="0.25">
      <c r="A51" s="18">
        <f t="shared" si="6"/>
        <v>14</v>
      </c>
      <c r="B51" s="18">
        <f>'Budgeting Planner'!B50</f>
        <v>0</v>
      </c>
      <c r="C51" s="40"/>
      <c r="D51" s="40"/>
      <c r="E51" s="40"/>
      <c r="F51" s="40"/>
      <c r="G51" s="40"/>
      <c r="H51" s="40"/>
      <c r="I51" s="40"/>
      <c r="J51" s="40"/>
      <c r="K51" s="40"/>
      <c r="L51" s="40"/>
      <c r="M51" s="40"/>
      <c r="N51" s="40"/>
      <c r="O51" s="21">
        <f t="shared" si="4"/>
        <v>0</v>
      </c>
      <c r="P51" s="45"/>
      <c r="Q51" s="21">
        <f>'Budgeting Planner'!O50</f>
        <v>0</v>
      </c>
      <c r="R51" s="45"/>
      <c r="S51" s="21">
        <f t="shared" si="5"/>
        <v>0</v>
      </c>
    </row>
    <row r="52" spans="1:19" x14ac:dyDescent="0.25">
      <c r="A52" s="18">
        <f t="shared" si="6"/>
        <v>15</v>
      </c>
      <c r="B52" s="18">
        <f>'Budgeting Planner'!B51</f>
        <v>0</v>
      </c>
      <c r="C52" s="40"/>
      <c r="D52" s="40"/>
      <c r="E52" s="40"/>
      <c r="F52" s="40"/>
      <c r="G52" s="40"/>
      <c r="H52" s="40"/>
      <c r="I52" s="40"/>
      <c r="J52" s="40"/>
      <c r="K52" s="40"/>
      <c r="L52" s="40"/>
      <c r="M52" s="40"/>
      <c r="N52" s="40"/>
      <c r="O52" s="21">
        <f t="shared" si="4"/>
        <v>0</v>
      </c>
      <c r="P52" s="45"/>
      <c r="Q52" s="21">
        <f>'Budgeting Planner'!O51</f>
        <v>0</v>
      </c>
      <c r="R52" s="45"/>
      <c r="S52" s="21">
        <f t="shared" si="5"/>
        <v>0</v>
      </c>
    </row>
    <row r="53" spans="1:19" x14ac:dyDescent="0.25">
      <c r="A53" s="18">
        <f t="shared" si="6"/>
        <v>16</v>
      </c>
      <c r="B53" s="18">
        <f>'Budgeting Planner'!B52</f>
        <v>0</v>
      </c>
      <c r="C53" s="40"/>
      <c r="D53" s="40"/>
      <c r="E53" s="40"/>
      <c r="F53" s="40"/>
      <c r="G53" s="40"/>
      <c r="H53" s="40"/>
      <c r="I53" s="40"/>
      <c r="J53" s="40"/>
      <c r="K53" s="40"/>
      <c r="L53" s="40"/>
      <c r="M53" s="40"/>
      <c r="N53" s="40"/>
      <c r="O53" s="21">
        <f t="shared" si="4"/>
        <v>0</v>
      </c>
      <c r="P53" s="45"/>
      <c r="Q53" s="21">
        <f>'Budgeting Planner'!O52</f>
        <v>0</v>
      </c>
      <c r="R53" s="45"/>
      <c r="S53" s="21">
        <f t="shared" si="5"/>
        <v>0</v>
      </c>
    </row>
    <row r="54" spans="1:19" x14ac:dyDescent="0.25">
      <c r="A54" s="18">
        <f t="shared" si="6"/>
        <v>17</v>
      </c>
      <c r="B54" s="18">
        <f>'Budgeting Planner'!B53</f>
        <v>0</v>
      </c>
      <c r="C54" s="40"/>
      <c r="D54" s="40"/>
      <c r="E54" s="40"/>
      <c r="F54" s="40"/>
      <c r="G54" s="40"/>
      <c r="H54" s="40"/>
      <c r="I54" s="40"/>
      <c r="J54" s="40"/>
      <c r="K54" s="40"/>
      <c r="L54" s="40"/>
      <c r="M54" s="40"/>
      <c r="N54" s="40"/>
      <c r="O54" s="21">
        <f t="shared" si="4"/>
        <v>0</v>
      </c>
      <c r="P54" s="45"/>
      <c r="Q54" s="21">
        <f>'Budgeting Planner'!O53</f>
        <v>0</v>
      </c>
      <c r="R54" s="45"/>
      <c r="S54" s="21">
        <f t="shared" si="5"/>
        <v>0</v>
      </c>
    </row>
    <row r="55" spans="1:19" x14ac:dyDescent="0.25">
      <c r="A55" s="18">
        <f>A54+1</f>
        <v>18</v>
      </c>
      <c r="B55" s="18">
        <f>'Budgeting Planner'!B54</f>
        <v>0</v>
      </c>
      <c r="C55" s="40"/>
      <c r="D55" s="40"/>
      <c r="E55" s="40"/>
      <c r="F55" s="40"/>
      <c r="G55" s="40"/>
      <c r="H55" s="40"/>
      <c r="I55" s="40"/>
      <c r="J55" s="40"/>
      <c r="K55" s="40"/>
      <c r="L55" s="40"/>
      <c r="M55" s="40"/>
      <c r="N55" s="40"/>
      <c r="O55" s="21">
        <f t="shared" si="4"/>
        <v>0</v>
      </c>
      <c r="P55" s="45"/>
      <c r="Q55" s="21">
        <f>'Budgeting Planner'!O54</f>
        <v>0</v>
      </c>
      <c r="R55" s="45"/>
      <c r="S55" s="21">
        <f t="shared" si="5"/>
        <v>0</v>
      </c>
    </row>
    <row r="56" spans="1:19" x14ac:dyDescent="0.25">
      <c r="A56" s="18">
        <f t="shared" si="6"/>
        <v>19</v>
      </c>
      <c r="B56" s="18">
        <f>'Budgeting Planner'!B55</f>
        <v>0</v>
      </c>
      <c r="C56" s="40"/>
      <c r="D56" s="40"/>
      <c r="E56" s="40"/>
      <c r="F56" s="40"/>
      <c r="G56" s="40"/>
      <c r="H56" s="40"/>
      <c r="I56" s="40"/>
      <c r="J56" s="40"/>
      <c r="K56" s="40"/>
      <c r="L56" s="40"/>
      <c r="M56" s="40"/>
      <c r="N56" s="40"/>
      <c r="O56" s="21">
        <f t="shared" si="4"/>
        <v>0</v>
      </c>
      <c r="P56" s="45"/>
      <c r="Q56" s="21">
        <f>'Budgeting Planner'!O55</f>
        <v>0</v>
      </c>
      <c r="R56" s="45"/>
      <c r="S56" s="21">
        <f t="shared" si="5"/>
        <v>0</v>
      </c>
    </row>
    <row r="57" spans="1:19" x14ac:dyDescent="0.25">
      <c r="A57" s="18">
        <f t="shared" si="6"/>
        <v>20</v>
      </c>
      <c r="B57" s="18">
        <f>'Budgeting Planner'!B56</f>
        <v>0</v>
      </c>
      <c r="C57" s="40"/>
      <c r="D57" s="40"/>
      <c r="E57" s="40"/>
      <c r="F57" s="40"/>
      <c r="G57" s="40"/>
      <c r="H57" s="40"/>
      <c r="I57" s="40"/>
      <c r="J57" s="40"/>
      <c r="K57" s="40"/>
      <c r="L57" s="40"/>
      <c r="M57" s="40"/>
      <c r="N57" s="40"/>
      <c r="O57" s="21">
        <f t="shared" si="4"/>
        <v>0</v>
      </c>
      <c r="P57" s="45"/>
      <c r="Q57" s="21">
        <f>'Budgeting Planner'!O56</f>
        <v>0</v>
      </c>
      <c r="R57" s="45"/>
      <c r="S57" s="21">
        <f t="shared" si="5"/>
        <v>0</v>
      </c>
    </row>
    <row r="58" spans="1:19" x14ac:dyDescent="0.25">
      <c r="A58" s="18">
        <f t="shared" si="6"/>
        <v>21</v>
      </c>
      <c r="B58" s="18">
        <f>'Budgeting Planner'!B57</f>
        <v>0</v>
      </c>
      <c r="C58" s="40"/>
      <c r="D58" s="40"/>
      <c r="E58" s="40"/>
      <c r="F58" s="40"/>
      <c r="G58" s="40"/>
      <c r="H58" s="40"/>
      <c r="I58" s="40"/>
      <c r="J58" s="40"/>
      <c r="K58" s="40"/>
      <c r="L58" s="40"/>
      <c r="M58" s="40"/>
      <c r="N58" s="40"/>
      <c r="O58" s="21">
        <f t="shared" si="4"/>
        <v>0</v>
      </c>
      <c r="P58" s="45"/>
      <c r="Q58" s="21">
        <f>'Budgeting Planner'!O57</f>
        <v>0</v>
      </c>
      <c r="R58" s="45"/>
      <c r="S58" s="21">
        <f t="shared" si="5"/>
        <v>0</v>
      </c>
    </row>
    <row r="59" spans="1:19" x14ac:dyDescent="0.25">
      <c r="A59" s="18">
        <f t="shared" si="6"/>
        <v>22</v>
      </c>
      <c r="B59" s="18">
        <f>'Budgeting Planner'!B58</f>
        <v>0</v>
      </c>
      <c r="C59" s="40"/>
      <c r="D59" s="40"/>
      <c r="E59" s="40"/>
      <c r="F59" s="40"/>
      <c r="G59" s="40"/>
      <c r="H59" s="40"/>
      <c r="I59" s="40"/>
      <c r="J59" s="40"/>
      <c r="K59" s="40"/>
      <c r="L59" s="40"/>
      <c r="M59" s="40"/>
      <c r="N59" s="40"/>
      <c r="O59" s="21">
        <f t="shared" si="4"/>
        <v>0</v>
      </c>
      <c r="P59" s="45"/>
      <c r="Q59" s="21">
        <f>'Budgeting Planner'!O58</f>
        <v>0</v>
      </c>
      <c r="R59" s="45"/>
      <c r="S59" s="21">
        <f t="shared" si="5"/>
        <v>0</v>
      </c>
    </row>
    <row r="60" spans="1:19" x14ac:dyDescent="0.25">
      <c r="A60" s="18">
        <f t="shared" si="6"/>
        <v>23</v>
      </c>
      <c r="B60" s="18">
        <f>'Budgeting Planner'!B59</f>
        <v>0</v>
      </c>
      <c r="C60" s="40"/>
      <c r="D60" s="40"/>
      <c r="E60" s="40"/>
      <c r="F60" s="40"/>
      <c r="G60" s="40"/>
      <c r="H60" s="40"/>
      <c r="I60" s="40"/>
      <c r="J60" s="40"/>
      <c r="K60" s="40"/>
      <c r="L60" s="40"/>
      <c r="M60" s="40"/>
      <c r="N60" s="40"/>
      <c r="O60" s="21">
        <f t="shared" si="4"/>
        <v>0</v>
      </c>
      <c r="P60" s="45"/>
      <c r="Q60" s="21">
        <f>'Budgeting Planner'!O59</f>
        <v>0</v>
      </c>
      <c r="R60" s="45"/>
      <c r="S60" s="21">
        <f t="shared" si="5"/>
        <v>0</v>
      </c>
    </row>
    <row r="61" spans="1:19" x14ac:dyDescent="0.25">
      <c r="A61" s="18">
        <f t="shared" si="6"/>
        <v>24</v>
      </c>
      <c r="B61" s="18">
        <f>'Budgeting Planner'!B60</f>
        <v>0</v>
      </c>
      <c r="C61" s="40"/>
      <c r="D61" s="40"/>
      <c r="E61" s="40"/>
      <c r="F61" s="40"/>
      <c r="G61" s="40"/>
      <c r="H61" s="40"/>
      <c r="I61" s="40"/>
      <c r="J61" s="40"/>
      <c r="K61" s="40"/>
      <c r="L61" s="40"/>
      <c r="M61" s="40"/>
      <c r="N61" s="40"/>
      <c r="O61" s="21">
        <f t="shared" si="4"/>
        <v>0</v>
      </c>
      <c r="P61" s="45"/>
      <c r="Q61" s="21">
        <f>'Budgeting Planner'!O60</f>
        <v>0</v>
      </c>
      <c r="R61" s="45"/>
      <c r="S61" s="21">
        <f t="shared" si="5"/>
        <v>0</v>
      </c>
    </row>
    <row r="62" spans="1:19" x14ac:dyDescent="0.25">
      <c r="A62" s="18">
        <f>A61+1</f>
        <v>25</v>
      </c>
      <c r="B62" s="18">
        <f>'Budgeting Planner'!B61</f>
        <v>0</v>
      </c>
      <c r="C62" s="40"/>
      <c r="D62" s="40"/>
      <c r="E62" s="40"/>
      <c r="F62" s="40"/>
      <c r="G62" s="40"/>
      <c r="H62" s="40"/>
      <c r="I62" s="40"/>
      <c r="J62" s="40"/>
      <c r="K62" s="40"/>
      <c r="L62" s="40"/>
      <c r="M62" s="40"/>
      <c r="N62" s="40"/>
      <c r="O62" s="21">
        <f t="shared" si="4"/>
        <v>0</v>
      </c>
      <c r="P62" s="45"/>
      <c r="Q62" s="21">
        <f>'Budgeting Planner'!O61</f>
        <v>0</v>
      </c>
      <c r="R62" s="45"/>
      <c r="S62" s="21">
        <f t="shared" si="5"/>
        <v>0</v>
      </c>
    </row>
    <row r="63" spans="1:19" x14ac:dyDescent="0.25">
      <c r="A63" s="18">
        <f t="shared" si="6"/>
        <v>26</v>
      </c>
      <c r="B63" s="18">
        <f>'Budgeting Planner'!B62</f>
        <v>0</v>
      </c>
      <c r="C63" s="40"/>
      <c r="D63" s="40"/>
      <c r="E63" s="40"/>
      <c r="F63" s="40"/>
      <c r="G63" s="40"/>
      <c r="H63" s="40"/>
      <c r="I63" s="40"/>
      <c r="J63" s="40"/>
      <c r="K63" s="40"/>
      <c r="L63" s="40"/>
      <c r="M63" s="40"/>
      <c r="N63" s="40"/>
      <c r="O63" s="21">
        <f t="shared" si="4"/>
        <v>0</v>
      </c>
      <c r="P63" s="45"/>
      <c r="Q63" s="21">
        <f>'Budgeting Planner'!O62</f>
        <v>0</v>
      </c>
      <c r="R63" s="45"/>
      <c r="S63" s="21">
        <f t="shared" si="5"/>
        <v>0</v>
      </c>
    </row>
    <row r="64" spans="1:19" x14ac:dyDescent="0.25">
      <c r="A64" s="18">
        <f t="shared" si="6"/>
        <v>27</v>
      </c>
      <c r="B64" s="18">
        <f>'Budgeting Planner'!B63</f>
        <v>0</v>
      </c>
      <c r="C64" s="40"/>
      <c r="D64" s="40"/>
      <c r="E64" s="40"/>
      <c r="F64" s="40"/>
      <c r="G64" s="40"/>
      <c r="H64" s="40"/>
      <c r="I64" s="40"/>
      <c r="J64" s="40"/>
      <c r="K64" s="40"/>
      <c r="L64" s="40"/>
      <c r="M64" s="40"/>
      <c r="N64" s="40"/>
      <c r="O64" s="21">
        <f t="shared" si="4"/>
        <v>0</v>
      </c>
      <c r="P64" s="45"/>
      <c r="Q64" s="21">
        <f>'Budgeting Planner'!O63</f>
        <v>0</v>
      </c>
      <c r="R64" s="45"/>
      <c r="S64" s="21">
        <f t="shared" si="5"/>
        <v>0</v>
      </c>
    </row>
    <row r="65" spans="1:19" x14ac:dyDescent="0.25">
      <c r="A65" s="18">
        <f t="shared" si="6"/>
        <v>28</v>
      </c>
      <c r="B65" s="18">
        <f>'Budgeting Planner'!B64</f>
        <v>0</v>
      </c>
      <c r="C65" s="40"/>
      <c r="D65" s="40"/>
      <c r="E65" s="40"/>
      <c r="F65" s="40"/>
      <c r="G65" s="40"/>
      <c r="H65" s="40"/>
      <c r="I65" s="40"/>
      <c r="J65" s="40"/>
      <c r="K65" s="40"/>
      <c r="L65" s="40"/>
      <c r="M65" s="40"/>
      <c r="N65" s="40"/>
      <c r="O65" s="21">
        <f t="shared" si="4"/>
        <v>0</v>
      </c>
      <c r="P65" s="45"/>
      <c r="Q65" s="21">
        <f>'Budgeting Planner'!O64</f>
        <v>0</v>
      </c>
      <c r="R65" s="45"/>
      <c r="S65" s="21">
        <f t="shared" si="5"/>
        <v>0</v>
      </c>
    </row>
    <row r="66" spans="1:19" x14ac:dyDescent="0.25">
      <c r="A66" s="18">
        <f t="shared" si="6"/>
        <v>29</v>
      </c>
      <c r="B66" s="18">
        <f>'Budgeting Planner'!B65</f>
        <v>0</v>
      </c>
      <c r="C66" s="40"/>
      <c r="D66" s="40"/>
      <c r="E66" s="40"/>
      <c r="F66" s="40"/>
      <c r="G66" s="40"/>
      <c r="H66" s="40"/>
      <c r="I66" s="40"/>
      <c r="J66" s="40"/>
      <c r="K66" s="40"/>
      <c r="L66" s="40"/>
      <c r="M66" s="40"/>
      <c r="N66" s="40"/>
      <c r="O66" s="21">
        <f t="shared" si="4"/>
        <v>0</v>
      </c>
      <c r="P66" s="45"/>
      <c r="Q66" s="21">
        <f>'Budgeting Planner'!O65</f>
        <v>0</v>
      </c>
      <c r="R66" s="45"/>
      <c r="S66" s="21">
        <f t="shared" si="5"/>
        <v>0</v>
      </c>
    </row>
    <row r="67" spans="1:19" x14ac:dyDescent="0.25">
      <c r="A67" s="18">
        <f t="shared" si="6"/>
        <v>30</v>
      </c>
      <c r="B67" s="18">
        <f>'Budgeting Planner'!B66</f>
        <v>0</v>
      </c>
      <c r="C67" s="40"/>
      <c r="D67" s="40"/>
      <c r="E67" s="40"/>
      <c r="F67" s="40"/>
      <c r="G67" s="40"/>
      <c r="H67" s="40"/>
      <c r="I67" s="40"/>
      <c r="J67" s="40"/>
      <c r="K67" s="40"/>
      <c r="L67" s="40"/>
      <c r="M67" s="40"/>
      <c r="N67" s="40"/>
      <c r="O67" s="21">
        <f t="shared" si="4"/>
        <v>0</v>
      </c>
      <c r="P67" s="45"/>
      <c r="Q67" s="21">
        <f>'Budgeting Planner'!O66</f>
        <v>0</v>
      </c>
      <c r="R67" s="45"/>
      <c r="S67" s="21">
        <f t="shared" si="5"/>
        <v>0</v>
      </c>
    </row>
    <row r="68" spans="1:19" x14ac:dyDescent="0.25">
      <c r="A68" s="18">
        <f t="shared" si="6"/>
        <v>31</v>
      </c>
      <c r="B68" s="18">
        <f>'Budgeting Planner'!B67</f>
        <v>0</v>
      </c>
      <c r="C68" s="40"/>
      <c r="D68" s="40"/>
      <c r="E68" s="40"/>
      <c r="F68" s="40"/>
      <c r="G68" s="40"/>
      <c r="H68" s="40"/>
      <c r="I68" s="40"/>
      <c r="J68" s="40"/>
      <c r="K68" s="40"/>
      <c r="L68" s="40"/>
      <c r="M68" s="40"/>
      <c r="N68" s="40"/>
      <c r="O68" s="21">
        <f t="shared" si="4"/>
        <v>0</v>
      </c>
      <c r="P68" s="45"/>
      <c r="Q68" s="21">
        <f>'Budgeting Planner'!O67</f>
        <v>0</v>
      </c>
      <c r="R68" s="45"/>
      <c r="S68" s="21">
        <f t="shared" si="5"/>
        <v>0</v>
      </c>
    </row>
    <row r="69" spans="1:19" x14ac:dyDescent="0.25">
      <c r="A69" s="18">
        <f>A68+1</f>
        <v>32</v>
      </c>
      <c r="B69" s="18">
        <f>'Budgeting Planner'!B68</f>
        <v>0</v>
      </c>
      <c r="C69" s="40"/>
      <c r="D69" s="40"/>
      <c r="E69" s="40"/>
      <c r="F69" s="40"/>
      <c r="G69" s="40"/>
      <c r="H69" s="40"/>
      <c r="I69" s="40"/>
      <c r="J69" s="40"/>
      <c r="K69" s="40"/>
      <c r="L69" s="40"/>
      <c r="M69" s="40"/>
      <c r="N69" s="40"/>
      <c r="O69" s="21">
        <v>0</v>
      </c>
      <c r="P69" s="45"/>
      <c r="Q69" s="21">
        <f>'Budgeting Planner'!O68</f>
        <v>0</v>
      </c>
      <c r="R69" s="45"/>
      <c r="S69" s="21">
        <f t="shared" si="5"/>
        <v>0</v>
      </c>
    </row>
    <row r="70" spans="1:19" x14ac:dyDescent="0.25">
      <c r="A70" s="18">
        <f t="shared" si="6"/>
        <v>33</v>
      </c>
      <c r="B70" s="18">
        <f>'Budgeting Planner'!B69</f>
        <v>0</v>
      </c>
      <c r="C70" s="40"/>
      <c r="D70" s="40"/>
      <c r="E70" s="40"/>
      <c r="F70" s="40"/>
      <c r="G70" s="40"/>
      <c r="H70" s="40"/>
      <c r="I70" s="40"/>
      <c r="J70" s="40"/>
      <c r="K70" s="40"/>
      <c r="L70" s="40"/>
      <c r="M70" s="40"/>
      <c r="N70" s="40"/>
      <c r="O70" s="21">
        <f t="shared" si="4"/>
        <v>0</v>
      </c>
      <c r="P70" s="45"/>
      <c r="Q70" s="21">
        <f>'Budgeting Planner'!O69</f>
        <v>0</v>
      </c>
      <c r="R70" s="45"/>
      <c r="S70" s="21">
        <f t="shared" si="5"/>
        <v>0</v>
      </c>
    </row>
    <row r="71" spans="1:19" x14ac:dyDescent="0.25">
      <c r="A71" s="18">
        <f t="shared" si="6"/>
        <v>34</v>
      </c>
      <c r="B71" s="18">
        <f>'Budgeting Planner'!B70</f>
        <v>0</v>
      </c>
      <c r="C71" s="40"/>
      <c r="D71" s="40"/>
      <c r="E71" s="40"/>
      <c r="F71" s="40"/>
      <c r="G71" s="40"/>
      <c r="H71" s="40"/>
      <c r="I71" s="40"/>
      <c r="J71" s="40"/>
      <c r="K71" s="40"/>
      <c r="L71" s="40"/>
      <c r="M71" s="40"/>
      <c r="N71" s="40"/>
      <c r="O71" s="21">
        <f t="shared" si="4"/>
        <v>0</v>
      </c>
      <c r="P71" s="45"/>
      <c r="Q71" s="21">
        <f>'Budgeting Planner'!O70</f>
        <v>0</v>
      </c>
      <c r="R71" s="45"/>
      <c r="S71" s="21">
        <f t="shared" si="5"/>
        <v>0</v>
      </c>
    </row>
    <row r="72" spans="1:19" x14ac:dyDescent="0.25">
      <c r="A72" s="24">
        <f>A71+1</f>
        <v>35</v>
      </c>
      <c r="B72" s="24">
        <f>'Budgeting Planner'!B71</f>
        <v>0</v>
      </c>
      <c r="C72" s="40"/>
      <c r="D72" s="40"/>
      <c r="E72" s="40"/>
      <c r="F72" s="40"/>
      <c r="G72" s="40"/>
      <c r="H72" s="40"/>
      <c r="I72" s="40"/>
      <c r="J72" s="40"/>
      <c r="K72" s="40"/>
      <c r="L72" s="40"/>
      <c r="M72" s="40"/>
      <c r="N72" s="40"/>
      <c r="O72" s="22">
        <f t="shared" si="4"/>
        <v>0</v>
      </c>
      <c r="P72" s="45"/>
      <c r="Q72" s="21">
        <f>'Budgeting Planner'!O71</f>
        <v>0</v>
      </c>
      <c r="R72" s="45"/>
      <c r="S72" s="21">
        <f t="shared" si="5"/>
        <v>0</v>
      </c>
    </row>
    <row r="73" spans="1:19" s="41" customFormat="1" ht="21" x14ac:dyDescent="0.35">
      <c r="A73" s="44"/>
      <c r="B73" s="69" t="s">
        <v>169</v>
      </c>
      <c r="C73" s="65">
        <f>-SUM(C38:C72)</f>
        <v>0</v>
      </c>
      <c r="D73" s="65">
        <f t="shared" ref="D73:N73" si="7">-SUM(D38:D72)</f>
        <v>0</v>
      </c>
      <c r="E73" s="65">
        <f t="shared" si="7"/>
        <v>0</v>
      </c>
      <c r="F73" s="65">
        <f t="shared" si="7"/>
        <v>0</v>
      </c>
      <c r="G73" s="65">
        <f t="shared" si="7"/>
        <v>0</v>
      </c>
      <c r="H73" s="65">
        <f t="shared" si="7"/>
        <v>0</v>
      </c>
      <c r="I73" s="65">
        <f t="shared" si="7"/>
        <v>0</v>
      </c>
      <c r="J73" s="65">
        <f t="shared" si="7"/>
        <v>0</v>
      </c>
      <c r="K73" s="65">
        <f t="shared" si="7"/>
        <v>0</v>
      </c>
      <c r="L73" s="65">
        <f t="shared" si="7"/>
        <v>0</v>
      </c>
      <c r="M73" s="65">
        <f t="shared" si="7"/>
        <v>0</v>
      </c>
      <c r="N73" s="65">
        <f t="shared" si="7"/>
        <v>0</v>
      </c>
      <c r="O73" s="56">
        <f>-SUM(O38:O72)</f>
        <v>0</v>
      </c>
      <c r="P73" s="57"/>
      <c r="Q73" s="58">
        <f>-SUM(Q38:Q72)</f>
        <v>0</v>
      </c>
      <c r="R73" s="57"/>
      <c r="S73" s="58">
        <f>SUM(S38:S72)</f>
        <v>0</v>
      </c>
    </row>
    <row r="74" spans="1:19" s="41" customFormat="1" ht="21" x14ac:dyDescent="0.35">
      <c r="A74" s="44"/>
      <c r="B74" s="69" t="s">
        <v>192</v>
      </c>
      <c r="C74" s="65">
        <f>'Budgeting Planner'!C72-C73</f>
        <v>0</v>
      </c>
      <c r="D74" s="65">
        <f>'Budgeting Planner'!D72-D73</f>
        <v>0</v>
      </c>
      <c r="E74" s="65">
        <f>'Budgeting Planner'!E72-E73</f>
        <v>0</v>
      </c>
      <c r="F74" s="65">
        <f>'Budgeting Planner'!F72-F73</f>
        <v>0</v>
      </c>
      <c r="G74" s="65">
        <f>'Budgeting Planner'!G72-G73</f>
        <v>0</v>
      </c>
      <c r="H74" s="65">
        <f>'Budgeting Planner'!H72-H73</f>
        <v>0</v>
      </c>
      <c r="I74" s="65">
        <f>'Budgeting Planner'!I72-I73</f>
        <v>0</v>
      </c>
      <c r="J74" s="65">
        <f>'Budgeting Planner'!J72-J73</f>
        <v>0</v>
      </c>
      <c r="K74" s="65">
        <f>'Budgeting Planner'!K72-K73</f>
        <v>0</v>
      </c>
      <c r="L74" s="65">
        <f>'Budgeting Planner'!L72-L73</f>
        <v>0</v>
      </c>
      <c r="M74" s="65">
        <f>'Budgeting Planner'!M72-M73</f>
        <v>0</v>
      </c>
      <c r="N74" s="65">
        <f>'Budgeting Planner'!N72-N73</f>
        <v>0</v>
      </c>
      <c r="O74" s="59"/>
      <c r="P74" s="59"/>
      <c r="Q74" s="59"/>
      <c r="R74" s="59"/>
      <c r="S74" s="59"/>
    </row>
    <row r="75" spans="1:19" x14ac:dyDescent="0.25">
      <c r="A75" s="18"/>
      <c r="B75" s="18"/>
      <c r="O75" s="18"/>
      <c r="P75" s="44"/>
      <c r="Q75" s="44"/>
      <c r="R75" s="44"/>
      <c r="S75" s="18"/>
    </row>
    <row r="76" spans="1:19" ht="18.75" x14ac:dyDescent="0.3">
      <c r="A76" s="88" t="s">
        <v>117</v>
      </c>
      <c r="B76" s="89"/>
      <c r="C76" s="9" t="s">
        <v>1</v>
      </c>
      <c r="D76" s="10" t="s">
        <v>2</v>
      </c>
      <c r="E76" s="9" t="s">
        <v>3</v>
      </c>
      <c r="F76" s="10" t="s">
        <v>4</v>
      </c>
      <c r="G76" s="9" t="s">
        <v>5</v>
      </c>
      <c r="H76" s="10" t="s">
        <v>6</v>
      </c>
      <c r="I76" s="9" t="s">
        <v>7</v>
      </c>
      <c r="J76" s="10" t="s">
        <v>8</v>
      </c>
      <c r="K76" s="9" t="s">
        <v>9</v>
      </c>
      <c r="L76" s="10" t="s">
        <v>10</v>
      </c>
      <c r="M76" s="9" t="s">
        <v>11</v>
      </c>
      <c r="N76" s="10" t="s">
        <v>12</v>
      </c>
      <c r="O76" s="8" t="s">
        <v>154</v>
      </c>
      <c r="P76" s="14"/>
      <c r="Q76" s="15" t="s">
        <v>152</v>
      </c>
      <c r="R76" s="14"/>
      <c r="S76" s="15" t="s">
        <v>120</v>
      </c>
    </row>
    <row r="77" spans="1:19" ht="18.75" x14ac:dyDescent="0.3">
      <c r="A77" s="19" t="s">
        <v>116</v>
      </c>
      <c r="B77" s="19" t="s">
        <v>0</v>
      </c>
      <c r="C77" s="12"/>
      <c r="D77" s="13"/>
      <c r="E77" s="12"/>
      <c r="F77" s="13"/>
      <c r="G77" s="12"/>
      <c r="H77" s="13"/>
      <c r="I77" s="12"/>
      <c r="J77" s="13"/>
      <c r="K77" s="12"/>
      <c r="L77" s="13"/>
      <c r="M77" s="12"/>
      <c r="N77" s="13"/>
      <c r="O77" s="14"/>
      <c r="P77" s="14"/>
      <c r="Q77" s="44"/>
      <c r="R77" s="14"/>
      <c r="S77" s="14"/>
    </row>
    <row r="78" spans="1:19" x14ac:dyDescent="0.25">
      <c r="A78" s="18">
        <f>1</f>
        <v>1</v>
      </c>
      <c r="B78" s="18">
        <f>'Budgeting Planner'!B76</f>
        <v>0</v>
      </c>
      <c r="C78" s="40"/>
      <c r="D78" s="40"/>
      <c r="E78" s="40"/>
      <c r="F78" s="40"/>
      <c r="G78" s="40"/>
      <c r="H78" s="40"/>
      <c r="I78" s="40"/>
      <c r="J78" s="40"/>
      <c r="K78" s="40"/>
      <c r="L78" s="40"/>
      <c r="M78" s="40"/>
      <c r="N78" s="40"/>
      <c r="O78" s="21">
        <f t="shared" ref="O78:O86" si="8">SUM(C78:N78)</f>
        <v>0</v>
      </c>
      <c r="P78" s="45"/>
      <c r="Q78" s="21">
        <f>'Budgeting Planner'!O76</f>
        <v>0</v>
      </c>
      <c r="R78" s="45"/>
      <c r="S78" s="21">
        <f>-(Q78-O78)</f>
        <v>0</v>
      </c>
    </row>
    <row r="79" spans="1:19" x14ac:dyDescent="0.25">
      <c r="A79" s="18">
        <f>A78+1</f>
        <v>2</v>
      </c>
      <c r="B79" s="18">
        <f>'Budgeting Planner'!B77</f>
        <v>0</v>
      </c>
      <c r="C79" s="40"/>
      <c r="D79" s="40"/>
      <c r="E79" s="40"/>
      <c r="F79" s="40"/>
      <c r="G79" s="40"/>
      <c r="H79" s="40"/>
      <c r="I79" s="40"/>
      <c r="J79" s="40"/>
      <c r="K79" s="40"/>
      <c r="L79" s="40"/>
      <c r="M79" s="40"/>
      <c r="N79" s="40"/>
      <c r="O79" s="21">
        <f t="shared" si="8"/>
        <v>0</v>
      </c>
      <c r="P79" s="45"/>
      <c r="Q79" s="21">
        <f>'Budgeting Planner'!O77</f>
        <v>0</v>
      </c>
      <c r="R79" s="45"/>
      <c r="S79" s="21">
        <f t="shared" ref="S79:S87" si="9">-(Q79-O79)</f>
        <v>0</v>
      </c>
    </row>
    <row r="80" spans="1:19" x14ac:dyDescent="0.25">
      <c r="A80" s="18">
        <f t="shared" ref="A80:A87" si="10">A79+1</f>
        <v>3</v>
      </c>
      <c r="B80" s="18">
        <f>'Budgeting Planner'!B78</f>
        <v>0</v>
      </c>
      <c r="C80" s="40"/>
      <c r="D80" s="40"/>
      <c r="E80" s="40"/>
      <c r="F80" s="40"/>
      <c r="G80" s="40"/>
      <c r="H80" s="40"/>
      <c r="I80" s="40"/>
      <c r="J80" s="40"/>
      <c r="K80" s="40"/>
      <c r="L80" s="40"/>
      <c r="M80" s="40"/>
      <c r="N80" s="40"/>
      <c r="O80" s="21">
        <f t="shared" si="8"/>
        <v>0</v>
      </c>
      <c r="P80" s="45"/>
      <c r="Q80" s="21">
        <f>'Budgeting Planner'!O78</f>
        <v>0</v>
      </c>
      <c r="R80" s="45"/>
      <c r="S80" s="21">
        <f t="shared" si="9"/>
        <v>0</v>
      </c>
    </row>
    <row r="81" spans="1:19" x14ac:dyDescent="0.25">
      <c r="A81" s="18">
        <f t="shared" si="10"/>
        <v>4</v>
      </c>
      <c r="B81" s="18">
        <f>'Budgeting Planner'!B79</f>
        <v>0</v>
      </c>
      <c r="C81" s="40"/>
      <c r="D81" s="40"/>
      <c r="E81" s="40"/>
      <c r="F81" s="40"/>
      <c r="G81" s="40"/>
      <c r="H81" s="40"/>
      <c r="I81" s="40"/>
      <c r="J81" s="40"/>
      <c r="K81" s="40"/>
      <c r="L81" s="40"/>
      <c r="M81" s="40"/>
      <c r="N81" s="40"/>
      <c r="O81" s="21">
        <f t="shared" si="8"/>
        <v>0</v>
      </c>
      <c r="P81" s="45"/>
      <c r="Q81" s="21">
        <f>'Budgeting Planner'!O79</f>
        <v>0</v>
      </c>
      <c r="R81" s="45"/>
      <c r="S81" s="21">
        <f t="shared" si="9"/>
        <v>0</v>
      </c>
    </row>
    <row r="82" spans="1:19" x14ac:dyDescent="0.25">
      <c r="A82" s="18">
        <f t="shared" si="10"/>
        <v>5</v>
      </c>
      <c r="B82" s="18">
        <f>'Budgeting Planner'!B80</f>
        <v>0</v>
      </c>
      <c r="C82" s="40"/>
      <c r="D82" s="40"/>
      <c r="E82" s="40"/>
      <c r="F82" s="40"/>
      <c r="G82" s="40"/>
      <c r="H82" s="40"/>
      <c r="I82" s="40"/>
      <c r="J82" s="40"/>
      <c r="K82" s="40"/>
      <c r="L82" s="40"/>
      <c r="M82" s="40"/>
      <c r="N82" s="40"/>
      <c r="O82" s="21">
        <f t="shared" si="8"/>
        <v>0</v>
      </c>
      <c r="P82" s="45"/>
      <c r="Q82" s="21">
        <f>'Budgeting Planner'!O80</f>
        <v>0</v>
      </c>
      <c r="R82" s="45"/>
      <c r="S82" s="21">
        <f t="shared" si="9"/>
        <v>0</v>
      </c>
    </row>
    <row r="83" spans="1:19" x14ac:dyDescent="0.25">
      <c r="A83" s="18">
        <f t="shared" si="10"/>
        <v>6</v>
      </c>
      <c r="B83" s="18">
        <f>'Budgeting Planner'!B81</f>
        <v>0</v>
      </c>
      <c r="C83" s="40"/>
      <c r="D83" s="40"/>
      <c r="E83" s="40"/>
      <c r="F83" s="40"/>
      <c r="G83" s="40"/>
      <c r="H83" s="40"/>
      <c r="I83" s="40"/>
      <c r="J83" s="40"/>
      <c r="K83" s="40"/>
      <c r="L83" s="40"/>
      <c r="M83" s="40"/>
      <c r="N83" s="40"/>
      <c r="O83" s="21">
        <f t="shared" si="8"/>
        <v>0</v>
      </c>
      <c r="P83" s="45"/>
      <c r="Q83" s="21">
        <f>'Budgeting Planner'!O81</f>
        <v>0</v>
      </c>
      <c r="R83" s="45"/>
      <c r="S83" s="21">
        <f t="shared" si="9"/>
        <v>0</v>
      </c>
    </row>
    <row r="84" spans="1:19" x14ac:dyDescent="0.25">
      <c r="A84" s="18">
        <f t="shared" si="10"/>
        <v>7</v>
      </c>
      <c r="B84" s="18">
        <f>'Budgeting Planner'!B82</f>
        <v>0</v>
      </c>
      <c r="C84" s="40"/>
      <c r="D84" s="40"/>
      <c r="E84" s="40"/>
      <c r="F84" s="40"/>
      <c r="G84" s="40"/>
      <c r="H84" s="40"/>
      <c r="I84" s="40"/>
      <c r="J84" s="40"/>
      <c r="K84" s="40"/>
      <c r="L84" s="40"/>
      <c r="M84" s="40"/>
      <c r="N84" s="40"/>
      <c r="O84" s="21">
        <f t="shared" si="8"/>
        <v>0</v>
      </c>
      <c r="P84" s="45"/>
      <c r="Q84" s="21">
        <f>'Budgeting Planner'!O82</f>
        <v>0</v>
      </c>
      <c r="R84" s="45"/>
      <c r="S84" s="21">
        <f t="shared" si="9"/>
        <v>0</v>
      </c>
    </row>
    <row r="85" spans="1:19" x14ac:dyDescent="0.25">
      <c r="A85" s="18">
        <f t="shared" si="10"/>
        <v>8</v>
      </c>
      <c r="B85" s="18">
        <f>'Budgeting Planner'!B83</f>
        <v>0</v>
      </c>
      <c r="C85" s="40"/>
      <c r="D85" s="40"/>
      <c r="E85" s="40"/>
      <c r="F85" s="40"/>
      <c r="G85" s="40"/>
      <c r="H85" s="40"/>
      <c r="I85" s="40"/>
      <c r="J85" s="40"/>
      <c r="K85" s="40"/>
      <c r="L85" s="40"/>
      <c r="M85" s="40"/>
      <c r="N85" s="40"/>
      <c r="O85" s="21">
        <f t="shared" si="8"/>
        <v>0</v>
      </c>
      <c r="P85" s="45"/>
      <c r="Q85" s="21">
        <f>'Budgeting Planner'!O83</f>
        <v>0</v>
      </c>
      <c r="R85" s="45"/>
      <c r="S85" s="21">
        <f>-(Q85-O85)</f>
        <v>0</v>
      </c>
    </row>
    <row r="86" spans="1:19" x14ac:dyDescent="0.25">
      <c r="A86" s="18">
        <f>A85+1</f>
        <v>9</v>
      </c>
      <c r="B86" s="18">
        <f>'Budgeting Planner'!B84</f>
        <v>0</v>
      </c>
      <c r="C86" s="40"/>
      <c r="D86" s="40"/>
      <c r="E86" s="40"/>
      <c r="F86" s="40"/>
      <c r="G86" s="40"/>
      <c r="H86" s="40"/>
      <c r="I86" s="40"/>
      <c r="J86" s="40"/>
      <c r="K86" s="40"/>
      <c r="L86" s="40"/>
      <c r="M86" s="40"/>
      <c r="N86" s="40"/>
      <c r="O86" s="21">
        <f t="shared" si="8"/>
        <v>0</v>
      </c>
      <c r="P86" s="45"/>
      <c r="Q86" s="21">
        <f>'Budgeting Planner'!O84</f>
        <v>0</v>
      </c>
      <c r="R86" s="45"/>
      <c r="S86" s="21">
        <f t="shared" si="9"/>
        <v>0</v>
      </c>
    </row>
    <row r="87" spans="1:19" x14ac:dyDescent="0.25">
      <c r="A87" s="24">
        <f t="shared" si="10"/>
        <v>10</v>
      </c>
      <c r="B87" s="24">
        <f>'Budgeting Planner'!B85</f>
        <v>0</v>
      </c>
      <c r="C87" s="40"/>
      <c r="D87" s="40"/>
      <c r="E87" s="40"/>
      <c r="F87" s="40"/>
      <c r="G87" s="40"/>
      <c r="H87" s="40"/>
      <c r="I87" s="40"/>
      <c r="J87" s="40"/>
      <c r="K87" s="40"/>
      <c r="L87" s="40"/>
      <c r="M87" s="40"/>
      <c r="N87" s="40"/>
      <c r="O87" s="22">
        <f>SUM(C87:N87)</f>
        <v>0</v>
      </c>
      <c r="P87" s="45"/>
      <c r="Q87" s="21">
        <f>'Budgeting Planner'!O85</f>
        <v>0</v>
      </c>
      <c r="R87" s="45"/>
      <c r="S87" s="21">
        <f t="shared" si="9"/>
        <v>0</v>
      </c>
    </row>
    <row r="88" spans="1:19" s="41" customFormat="1" ht="21" x14ac:dyDescent="0.35">
      <c r="A88" s="44"/>
      <c r="B88" s="69" t="s">
        <v>169</v>
      </c>
      <c r="C88" s="65">
        <f>SUM(C78:C87)</f>
        <v>0</v>
      </c>
      <c r="D88" s="65">
        <f t="shared" ref="D88:N88" si="11">SUM(D78:D87)</f>
        <v>0</v>
      </c>
      <c r="E88" s="65">
        <f t="shared" si="11"/>
        <v>0</v>
      </c>
      <c r="F88" s="65">
        <f t="shared" si="11"/>
        <v>0</v>
      </c>
      <c r="G88" s="65">
        <f t="shared" si="11"/>
        <v>0</v>
      </c>
      <c r="H88" s="65">
        <f t="shared" si="11"/>
        <v>0</v>
      </c>
      <c r="I88" s="65">
        <f t="shared" si="11"/>
        <v>0</v>
      </c>
      <c r="J88" s="65">
        <f t="shared" si="11"/>
        <v>0</v>
      </c>
      <c r="K88" s="65">
        <f t="shared" si="11"/>
        <v>0</v>
      </c>
      <c r="L88" s="65">
        <f t="shared" si="11"/>
        <v>0</v>
      </c>
      <c r="M88" s="65">
        <f t="shared" si="11"/>
        <v>0</v>
      </c>
      <c r="N88" s="65">
        <f t="shared" si="11"/>
        <v>0</v>
      </c>
      <c r="O88" s="56">
        <f>SUM(O78:O87)</f>
        <v>0</v>
      </c>
      <c r="P88" s="57"/>
      <c r="Q88" s="58">
        <f>SUM(Q78:Q87)</f>
        <v>0</v>
      </c>
      <c r="R88" s="57"/>
      <c r="S88" s="58">
        <f>SUM(S78:S87)</f>
        <v>0</v>
      </c>
    </row>
    <row r="89" spans="1:19" s="41" customFormat="1" ht="21" x14ac:dyDescent="0.35">
      <c r="A89" s="44"/>
      <c r="B89" s="69" t="s">
        <v>192</v>
      </c>
      <c r="C89" s="65">
        <f>'Budgeting Planner'!C86-C88</f>
        <v>0</v>
      </c>
      <c r="D89" s="65">
        <f>'Budgeting Planner'!D86-D88</f>
        <v>0</v>
      </c>
      <c r="E89" s="65">
        <f>'Budgeting Planner'!E86-E88</f>
        <v>0</v>
      </c>
      <c r="F89" s="65">
        <f>'Budgeting Planner'!F86-F88</f>
        <v>0</v>
      </c>
      <c r="G89" s="65">
        <f>'Budgeting Planner'!G86-G88</f>
        <v>0</v>
      </c>
      <c r="H89" s="65">
        <f>'Budgeting Planner'!H86-H88</f>
        <v>0</v>
      </c>
      <c r="I89" s="65">
        <f>'Budgeting Planner'!I86-I88</f>
        <v>0</v>
      </c>
      <c r="J89" s="65">
        <f>'Budgeting Planner'!J86-J88</f>
        <v>0</v>
      </c>
      <c r="K89" s="65">
        <f>'Budgeting Planner'!K86-K88</f>
        <v>0</v>
      </c>
      <c r="L89" s="65">
        <f>'Budgeting Planner'!L86-L88</f>
        <v>0</v>
      </c>
      <c r="M89" s="65">
        <f>'Budgeting Planner'!M86-M88</f>
        <v>0</v>
      </c>
      <c r="N89" s="65">
        <f>'Budgeting Planner'!N86-N88</f>
        <v>0</v>
      </c>
      <c r="O89" s="59"/>
      <c r="P89" s="59"/>
      <c r="Q89" s="59"/>
      <c r="R89" s="59"/>
      <c r="S89" s="59"/>
    </row>
    <row r="90" spans="1:19" x14ac:dyDescent="0.25">
      <c r="A90" s="18"/>
      <c r="B90" s="18"/>
      <c r="O90" s="18"/>
      <c r="P90" s="44"/>
      <c r="Q90" s="44"/>
      <c r="R90" s="44"/>
      <c r="S90" s="18"/>
    </row>
    <row r="91" spans="1:19" ht="18.75" x14ac:dyDescent="0.3">
      <c r="A91" s="88" t="s">
        <v>123</v>
      </c>
      <c r="B91" s="89"/>
      <c r="C91" s="9" t="s">
        <v>1</v>
      </c>
      <c r="D91" s="10" t="s">
        <v>2</v>
      </c>
      <c r="E91" s="9" t="s">
        <v>3</v>
      </c>
      <c r="F91" s="10" t="s">
        <v>4</v>
      </c>
      <c r="G91" s="9" t="s">
        <v>5</v>
      </c>
      <c r="H91" s="10" t="s">
        <v>6</v>
      </c>
      <c r="I91" s="9" t="s">
        <v>7</v>
      </c>
      <c r="J91" s="10" t="s">
        <v>8</v>
      </c>
      <c r="K91" s="9" t="s">
        <v>9</v>
      </c>
      <c r="L91" s="10" t="s">
        <v>10</v>
      </c>
      <c r="M91" s="9" t="s">
        <v>11</v>
      </c>
      <c r="N91" s="10" t="s">
        <v>12</v>
      </c>
      <c r="O91" s="8" t="s">
        <v>154</v>
      </c>
      <c r="P91" s="14"/>
      <c r="Q91" s="15" t="s">
        <v>152</v>
      </c>
      <c r="R91" s="14"/>
      <c r="S91" s="15" t="s">
        <v>120</v>
      </c>
    </row>
    <row r="92" spans="1:19" ht="18.75" x14ac:dyDescent="0.3">
      <c r="A92" s="19" t="s">
        <v>116</v>
      </c>
      <c r="B92" s="19" t="s">
        <v>0</v>
      </c>
      <c r="C92" s="12"/>
      <c r="D92" s="13"/>
      <c r="E92" s="12"/>
      <c r="F92" s="13"/>
      <c r="G92" s="12"/>
      <c r="H92" s="13"/>
      <c r="I92" s="12"/>
      <c r="J92" s="13"/>
      <c r="K92" s="12"/>
      <c r="L92" s="13"/>
      <c r="M92" s="12"/>
      <c r="N92" s="13"/>
      <c r="O92" s="14"/>
      <c r="P92" s="14"/>
      <c r="Q92" s="14"/>
      <c r="R92" s="14"/>
      <c r="S92" s="14"/>
    </row>
    <row r="93" spans="1:19" x14ac:dyDescent="0.25">
      <c r="A93" s="18">
        <f>1</f>
        <v>1</v>
      </c>
      <c r="B93" s="18">
        <f>'Budgeting Planner'!B90</f>
        <v>0</v>
      </c>
      <c r="C93" s="40"/>
      <c r="D93" s="40"/>
      <c r="E93" s="40"/>
      <c r="F93" s="40"/>
      <c r="G93" s="40"/>
      <c r="H93" s="40"/>
      <c r="I93" s="40"/>
      <c r="J93" s="40"/>
      <c r="K93" s="40"/>
      <c r="L93" s="40"/>
      <c r="M93" s="40"/>
      <c r="N93" s="40"/>
      <c r="O93" s="21">
        <f>SUM(C93:N93)</f>
        <v>0</v>
      </c>
      <c r="P93" s="45"/>
      <c r="Q93" s="21">
        <f>'Budgeting Planner'!O90</f>
        <v>0</v>
      </c>
      <c r="R93" s="45"/>
      <c r="S93" s="21">
        <f>Q93-O93</f>
        <v>0</v>
      </c>
    </row>
    <row r="94" spans="1:19" x14ac:dyDescent="0.25">
      <c r="A94" s="18">
        <f>A93+1</f>
        <v>2</v>
      </c>
      <c r="B94" s="18">
        <f>'Budgeting Planner'!B91</f>
        <v>0</v>
      </c>
      <c r="C94" s="40"/>
      <c r="D94" s="40"/>
      <c r="E94" s="40"/>
      <c r="F94" s="40"/>
      <c r="G94" s="40"/>
      <c r="H94" s="40"/>
      <c r="I94" s="40"/>
      <c r="J94" s="40"/>
      <c r="K94" s="40"/>
      <c r="L94" s="40"/>
      <c r="M94" s="40"/>
      <c r="N94" s="40"/>
      <c r="O94" s="21">
        <f t="shared" ref="O94:O102" si="12">SUM(C94:N94)</f>
        <v>0</v>
      </c>
      <c r="P94" s="45"/>
      <c r="Q94" s="21">
        <f>'Budgeting Planner'!O91</f>
        <v>0</v>
      </c>
      <c r="R94" s="45"/>
      <c r="S94" s="21">
        <f t="shared" ref="S94:S101" si="13">Q94-O94</f>
        <v>0</v>
      </c>
    </row>
    <row r="95" spans="1:19" x14ac:dyDescent="0.25">
      <c r="A95" s="18">
        <f t="shared" ref="A95:A102" si="14">A94+1</f>
        <v>3</v>
      </c>
      <c r="B95" s="18">
        <f>'Budgeting Planner'!B92</f>
        <v>0</v>
      </c>
      <c r="C95" s="40"/>
      <c r="D95" s="40"/>
      <c r="E95" s="40"/>
      <c r="F95" s="40"/>
      <c r="G95" s="40"/>
      <c r="H95" s="40"/>
      <c r="I95" s="40"/>
      <c r="J95" s="40"/>
      <c r="K95" s="40"/>
      <c r="L95" s="40"/>
      <c r="M95" s="40"/>
      <c r="N95" s="40"/>
      <c r="O95" s="21">
        <f t="shared" si="12"/>
        <v>0</v>
      </c>
      <c r="P95" s="45"/>
      <c r="Q95" s="21">
        <f>'Budgeting Planner'!O92</f>
        <v>0</v>
      </c>
      <c r="R95" s="45"/>
      <c r="S95" s="21">
        <f t="shared" si="13"/>
        <v>0</v>
      </c>
    </row>
    <row r="96" spans="1:19" x14ac:dyDescent="0.25">
      <c r="A96" s="18">
        <f t="shared" si="14"/>
        <v>4</v>
      </c>
      <c r="B96" s="18">
        <f>'Budgeting Planner'!B93</f>
        <v>0</v>
      </c>
      <c r="C96" s="40"/>
      <c r="D96" s="40"/>
      <c r="E96" s="40"/>
      <c r="F96" s="40"/>
      <c r="G96" s="40"/>
      <c r="H96" s="40"/>
      <c r="I96" s="40"/>
      <c r="J96" s="40"/>
      <c r="K96" s="40"/>
      <c r="L96" s="40"/>
      <c r="M96" s="40"/>
      <c r="N96" s="40"/>
      <c r="O96" s="21">
        <f t="shared" si="12"/>
        <v>0</v>
      </c>
      <c r="P96" s="45"/>
      <c r="Q96" s="21">
        <f>'Budgeting Planner'!O93</f>
        <v>0</v>
      </c>
      <c r="R96" s="45"/>
      <c r="S96" s="21">
        <f t="shared" si="13"/>
        <v>0</v>
      </c>
    </row>
    <row r="97" spans="1:19" x14ac:dyDescent="0.25">
      <c r="A97" s="18">
        <f t="shared" si="14"/>
        <v>5</v>
      </c>
      <c r="B97" s="18">
        <f>'Budgeting Planner'!B94</f>
        <v>0</v>
      </c>
      <c r="C97" s="40"/>
      <c r="D97" s="40"/>
      <c r="E97" s="40"/>
      <c r="F97" s="40"/>
      <c r="G97" s="40"/>
      <c r="H97" s="40"/>
      <c r="I97" s="40"/>
      <c r="J97" s="40"/>
      <c r="K97" s="40"/>
      <c r="L97" s="40"/>
      <c r="M97" s="40"/>
      <c r="N97" s="40"/>
      <c r="O97" s="21">
        <f t="shared" si="12"/>
        <v>0</v>
      </c>
      <c r="P97" s="45"/>
      <c r="Q97" s="21">
        <f>'Budgeting Planner'!O94</f>
        <v>0</v>
      </c>
      <c r="R97" s="45"/>
      <c r="S97" s="21">
        <f t="shared" si="13"/>
        <v>0</v>
      </c>
    </row>
    <row r="98" spans="1:19" x14ac:dyDescent="0.25">
      <c r="A98" s="18">
        <f t="shared" si="14"/>
        <v>6</v>
      </c>
      <c r="B98" s="18">
        <f>'Budgeting Planner'!B95</f>
        <v>0</v>
      </c>
      <c r="C98" s="40"/>
      <c r="D98" s="40"/>
      <c r="E98" s="40"/>
      <c r="F98" s="40"/>
      <c r="G98" s="40"/>
      <c r="H98" s="40"/>
      <c r="I98" s="40"/>
      <c r="J98" s="40"/>
      <c r="K98" s="40"/>
      <c r="L98" s="40"/>
      <c r="M98" s="40"/>
      <c r="N98" s="40"/>
      <c r="O98" s="21">
        <f t="shared" si="12"/>
        <v>0</v>
      </c>
      <c r="P98" s="45"/>
      <c r="Q98" s="21">
        <f>'Budgeting Planner'!O95</f>
        <v>0</v>
      </c>
      <c r="R98" s="45"/>
      <c r="S98" s="21">
        <f t="shared" si="13"/>
        <v>0</v>
      </c>
    </row>
    <row r="99" spans="1:19" x14ac:dyDescent="0.25">
      <c r="A99" s="18">
        <f t="shared" si="14"/>
        <v>7</v>
      </c>
      <c r="B99" s="18">
        <f>'Budgeting Planner'!B96</f>
        <v>0</v>
      </c>
      <c r="C99" s="40"/>
      <c r="D99" s="40"/>
      <c r="E99" s="40"/>
      <c r="F99" s="40"/>
      <c r="G99" s="40"/>
      <c r="H99" s="40"/>
      <c r="I99" s="40"/>
      <c r="J99" s="40"/>
      <c r="K99" s="40"/>
      <c r="L99" s="40"/>
      <c r="M99" s="40"/>
      <c r="N99" s="40"/>
      <c r="O99" s="21">
        <f t="shared" si="12"/>
        <v>0</v>
      </c>
      <c r="P99" s="45"/>
      <c r="Q99" s="21">
        <f>'Budgeting Planner'!O96</f>
        <v>0</v>
      </c>
      <c r="R99" s="45"/>
      <c r="S99" s="21">
        <f t="shared" si="13"/>
        <v>0</v>
      </c>
    </row>
    <row r="100" spans="1:19" x14ac:dyDescent="0.25">
      <c r="A100" s="18">
        <f t="shared" si="14"/>
        <v>8</v>
      </c>
      <c r="B100" s="18">
        <f>'Budgeting Planner'!B97</f>
        <v>0</v>
      </c>
      <c r="C100" s="40"/>
      <c r="D100" s="40"/>
      <c r="E100" s="40"/>
      <c r="F100" s="40"/>
      <c r="G100" s="40"/>
      <c r="H100" s="40"/>
      <c r="I100" s="40"/>
      <c r="J100" s="40"/>
      <c r="K100" s="40"/>
      <c r="L100" s="40"/>
      <c r="M100" s="40"/>
      <c r="N100" s="40"/>
      <c r="O100" s="21">
        <f t="shared" si="12"/>
        <v>0</v>
      </c>
      <c r="P100" s="45"/>
      <c r="Q100" s="21">
        <f>'Budgeting Planner'!O97</f>
        <v>0</v>
      </c>
      <c r="R100" s="45"/>
      <c r="S100" s="21">
        <f t="shared" si="13"/>
        <v>0</v>
      </c>
    </row>
    <row r="101" spans="1:19" x14ac:dyDescent="0.25">
      <c r="A101" s="18">
        <f>A100+1</f>
        <v>9</v>
      </c>
      <c r="B101" s="18">
        <f>'Budgeting Planner'!B98</f>
        <v>0</v>
      </c>
      <c r="C101" s="40"/>
      <c r="D101" s="40"/>
      <c r="E101" s="40"/>
      <c r="F101" s="40"/>
      <c r="G101" s="40"/>
      <c r="H101" s="40"/>
      <c r="I101" s="40"/>
      <c r="J101" s="40"/>
      <c r="K101" s="40"/>
      <c r="L101" s="40"/>
      <c r="M101" s="40"/>
      <c r="N101" s="40"/>
      <c r="O101" s="21">
        <f>SUM(C101:N101)</f>
        <v>0</v>
      </c>
      <c r="P101" s="45"/>
      <c r="Q101" s="21">
        <f>'Budgeting Planner'!O98</f>
        <v>0</v>
      </c>
      <c r="R101" s="45"/>
      <c r="S101" s="21">
        <f t="shared" si="13"/>
        <v>0</v>
      </c>
    </row>
    <row r="102" spans="1:19" x14ac:dyDescent="0.25">
      <c r="A102" s="24">
        <f t="shared" si="14"/>
        <v>10</v>
      </c>
      <c r="B102" s="24">
        <f>'Budgeting Planner'!B99</f>
        <v>0</v>
      </c>
      <c r="C102" s="40"/>
      <c r="D102" s="40"/>
      <c r="E102" s="40"/>
      <c r="F102" s="40"/>
      <c r="G102" s="40"/>
      <c r="H102" s="40"/>
      <c r="I102" s="40"/>
      <c r="J102" s="40"/>
      <c r="K102" s="40"/>
      <c r="L102" s="40"/>
      <c r="M102" s="40"/>
      <c r="N102" s="40"/>
      <c r="O102" s="22">
        <f t="shared" si="12"/>
        <v>0</v>
      </c>
      <c r="P102" s="45"/>
      <c r="Q102" s="21">
        <f>'Budgeting Planner'!O99</f>
        <v>0</v>
      </c>
      <c r="R102" s="45"/>
      <c r="S102" s="21">
        <f>Q102-O102</f>
        <v>0</v>
      </c>
    </row>
    <row r="103" spans="1:19" s="41" customFormat="1" ht="21" x14ac:dyDescent="0.35">
      <c r="A103" s="44"/>
      <c r="B103" s="69" t="s">
        <v>169</v>
      </c>
      <c r="C103" s="65">
        <f>-SUM(C93:C102)</f>
        <v>0</v>
      </c>
      <c r="D103" s="65">
        <f t="shared" ref="D103:N103" si="15">-SUM(D93:D102)</f>
        <v>0</v>
      </c>
      <c r="E103" s="65">
        <f t="shared" si="15"/>
        <v>0</v>
      </c>
      <c r="F103" s="65">
        <f t="shared" si="15"/>
        <v>0</v>
      </c>
      <c r="G103" s="65">
        <f t="shared" si="15"/>
        <v>0</v>
      </c>
      <c r="H103" s="65">
        <f t="shared" si="15"/>
        <v>0</v>
      </c>
      <c r="I103" s="65">
        <f t="shared" si="15"/>
        <v>0</v>
      </c>
      <c r="J103" s="65">
        <f t="shared" si="15"/>
        <v>0</v>
      </c>
      <c r="K103" s="65">
        <f t="shared" si="15"/>
        <v>0</v>
      </c>
      <c r="L103" s="65">
        <f t="shared" si="15"/>
        <v>0</v>
      </c>
      <c r="M103" s="65">
        <f t="shared" si="15"/>
        <v>0</v>
      </c>
      <c r="N103" s="65">
        <f t="shared" si="15"/>
        <v>0</v>
      </c>
      <c r="O103" s="56">
        <f>-SUM(O93:O102)</f>
        <v>0</v>
      </c>
      <c r="P103" s="57"/>
      <c r="Q103" s="58">
        <f>-SUM(Q93:Q102)</f>
        <v>0</v>
      </c>
      <c r="R103" s="57"/>
      <c r="S103" s="58">
        <f>SUM(S93:S102)</f>
        <v>0</v>
      </c>
    </row>
    <row r="104" spans="1:19" s="41" customFormat="1" ht="21" x14ac:dyDescent="0.35">
      <c r="A104" s="44"/>
      <c r="B104" s="69" t="s">
        <v>192</v>
      </c>
      <c r="C104" s="74">
        <f>'Budgeting Planner'!C100-C103</f>
        <v>0</v>
      </c>
      <c r="D104" s="74">
        <f>'Budgeting Planner'!D100-D103</f>
        <v>0</v>
      </c>
      <c r="E104" s="74">
        <f>'Budgeting Planner'!E100-E103</f>
        <v>0</v>
      </c>
      <c r="F104" s="74">
        <f>'Budgeting Planner'!F100-F103</f>
        <v>0</v>
      </c>
      <c r="G104" s="74">
        <f>'Budgeting Planner'!G100-G103</f>
        <v>0</v>
      </c>
      <c r="H104" s="74">
        <f>'Budgeting Planner'!H100-H103</f>
        <v>0</v>
      </c>
      <c r="I104" s="74">
        <f>'Budgeting Planner'!I100-I103</f>
        <v>0</v>
      </c>
      <c r="J104" s="74">
        <f>'Budgeting Planner'!J100-J103</f>
        <v>0</v>
      </c>
      <c r="K104" s="74">
        <f>'Budgeting Planner'!K100-K103</f>
        <v>0</v>
      </c>
      <c r="L104" s="74">
        <f>'Budgeting Planner'!L100-L103</f>
        <v>0</v>
      </c>
      <c r="M104" s="74">
        <f>'Budgeting Planner'!M100-M103</f>
        <v>0</v>
      </c>
      <c r="N104" s="74">
        <f>'Budgeting Planner'!N100-N103</f>
        <v>0</v>
      </c>
      <c r="O104" s="59"/>
      <c r="P104" s="59"/>
      <c r="Q104" s="59"/>
      <c r="R104" s="59"/>
      <c r="S104" s="59"/>
    </row>
    <row r="105" spans="1:19" x14ac:dyDescent="0.25">
      <c r="O105" s="18"/>
      <c r="P105" s="44"/>
      <c r="Q105" s="44"/>
      <c r="R105" s="44"/>
      <c r="S105" s="18"/>
    </row>
    <row r="106" spans="1:19" ht="19.5" thickBot="1" x14ac:dyDescent="0.35">
      <c r="B106" s="69" t="s">
        <v>170</v>
      </c>
      <c r="C106" s="67">
        <f>C33+C73-C88+C103</f>
        <v>0</v>
      </c>
      <c r="D106" s="67">
        <f t="shared" ref="D106:N106" si="16">D33+D73-D88+D103</f>
        <v>0</v>
      </c>
      <c r="E106" s="67">
        <f t="shared" si="16"/>
        <v>0</v>
      </c>
      <c r="F106" s="67">
        <f t="shared" si="16"/>
        <v>0</v>
      </c>
      <c r="G106" s="67">
        <f t="shared" si="16"/>
        <v>0</v>
      </c>
      <c r="H106" s="67">
        <f t="shared" si="16"/>
        <v>0</v>
      </c>
      <c r="I106" s="67">
        <f t="shared" si="16"/>
        <v>0</v>
      </c>
      <c r="J106" s="67">
        <f t="shared" si="16"/>
        <v>0</v>
      </c>
      <c r="K106" s="67">
        <f t="shared" si="16"/>
        <v>0</v>
      </c>
      <c r="L106" s="67">
        <f t="shared" si="16"/>
        <v>0</v>
      </c>
      <c r="M106" s="67">
        <f t="shared" si="16"/>
        <v>0</v>
      </c>
      <c r="N106" s="67">
        <f t="shared" si="16"/>
        <v>0</v>
      </c>
      <c r="O106" s="51" t="s">
        <v>127</v>
      </c>
      <c r="P106" s="44"/>
      <c r="Q106" s="51" t="s">
        <v>155</v>
      </c>
      <c r="R106" s="44"/>
      <c r="S106" s="51" t="s">
        <v>156</v>
      </c>
    </row>
    <row r="107" spans="1:19" ht="22.5" thickTop="1" thickBot="1" x14ac:dyDescent="0.4">
      <c r="B107" s="69" t="s">
        <v>192</v>
      </c>
      <c r="C107" s="67">
        <f>'Budgeting Planner'!C102-C106</f>
        <v>0</v>
      </c>
      <c r="D107" s="67">
        <f>'Budgeting Planner'!D102-D106</f>
        <v>0</v>
      </c>
      <c r="E107" s="67">
        <f>'Budgeting Planner'!E102-E106</f>
        <v>0</v>
      </c>
      <c r="F107" s="67">
        <f>'Budgeting Planner'!F102-F106</f>
        <v>0</v>
      </c>
      <c r="G107" s="67">
        <f>'Budgeting Planner'!G102-G106</f>
        <v>0</v>
      </c>
      <c r="H107" s="67">
        <f>'Budgeting Planner'!H102-H106</f>
        <v>0</v>
      </c>
      <c r="I107" s="67">
        <f>'Budgeting Planner'!I102-I106</f>
        <v>0</v>
      </c>
      <c r="J107" s="67">
        <f>'Budgeting Planner'!J102-J106</f>
        <v>0</v>
      </c>
      <c r="K107" s="67">
        <f>'Budgeting Planner'!K102-K106</f>
        <v>0</v>
      </c>
      <c r="L107" s="67">
        <f>'Budgeting Planner'!L102-L106</f>
        <v>0</v>
      </c>
      <c r="M107" s="67">
        <f>'Budgeting Planner'!M102-M106</f>
        <v>0</v>
      </c>
      <c r="N107" s="67">
        <f>'Budgeting Planner'!N102-N106</f>
        <v>0</v>
      </c>
      <c r="O107" s="55">
        <f>O33+O73+(-O88)+O103</f>
        <v>0</v>
      </c>
      <c r="P107" s="50"/>
      <c r="Q107" s="55">
        <f>Q33+Q73+(-Q88)+Q103</f>
        <v>0</v>
      </c>
      <c r="R107" s="50"/>
      <c r="S107" s="55">
        <f>-(Q107-O107)</f>
        <v>0</v>
      </c>
    </row>
    <row r="108" spans="1:19" ht="15.75" thickTop="1" x14ac:dyDescent="0.25">
      <c r="O108" s="18"/>
      <c r="P108" s="44"/>
      <c r="Q108" s="44"/>
      <c r="R108" s="44"/>
      <c r="S108" s="18"/>
    </row>
    <row r="109" spans="1:19" ht="18.75" x14ac:dyDescent="0.3">
      <c r="O109" s="18"/>
      <c r="P109" s="44"/>
      <c r="Q109" s="44"/>
      <c r="R109" s="44"/>
      <c r="S109" s="61" t="s">
        <v>158</v>
      </c>
    </row>
    <row r="110" spans="1:19" ht="18.75" x14ac:dyDescent="0.3">
      <c r="O110" s="18"/>
      <c r="P110" s="44"/>
      <c r="Q110" s="44"/>
      <c r="R110" s="44"/>
      <c r="S110" s="62" t="s">
        <v>157</v>
      </c>
    </row>
    <row r="111" spans="1:19" ht="21.75" thickBot="1" x14ac:dyDescent="0.4">
      <c r="O111" s="18"/>
      <c r="P111" s="44"/>
      <c r="Q111" s="44"/>
      <c r="R111" s="44"/>
      <c r="S111" s="60">
        <f>S88</f>
        <v>0</v>
      </c>
    </row>
    <row r="112" spans="1:19" ht="16.5" thickTop="1" thickBot="1" x14ac:dyDescent="0.3">
      <c r="O112" s="18"/>
      <c r="P112" s="44"/>
      <c r="Q112" s="44"/>
      <c r="R112" s="44"/>
      <c r="S112" s="18"/>
    </row>
    <row r="113" spans="15:19" ht="18.75" x14ac:dyDescent="0.3">
      <c r="O113" s="95" t="s">
        <v>159</v>
      </c>
      <c r="P113" s="96"/>
      <c r="Q113" s="96"/>
      <c r="R113" s="96"/>
      <c r="S113" s="97"/>
    </row>
    <row r="114" spans="15:19" ht="21.75" thickBot="1" x14ac:dyDescent="0.4">
      <c r="O114" s="98">
        <f>S107+S111</f>
        <v>0</v>
      </c>
      <c r="P114" s="99"/>
      <c r="Q114" s="99"/>
      <c r="R114" s="99"/>
      <c r="S114" s="100"/>
    </row>
  </sheetData>
  <sheetProtection algorithmName="SHA-512" hashValue="o4sky9Oh0jdgrdEIrFOPGW8JuBZwqjxPPXHE2sNX5vzzAFjrxSwqTcrZMQGhq8bkgx1vf+lLJlWekDy2HZVQ8A==" saltValue="jNnhyM2exe5MVk2odwQuEA==" spinCount="100000" sheet="1" objects="1" scenarios="1" selectLockedCells="1"/>
  <mergeCells count="13">
    <mergeCell ref="O113:S113"/>
    <mergeCell ref="O114:S114"/>
    <mergeCell ref="A7:S7"/>
    <mergeCell ref="A8:S8"/>
    <mergeCell ref="A36:B36"/>
    <mergeCell ref="A76:B76"/>
    <mergeCell ref="A91:B91"/>
    <mergeCell ref="A9:O9"/>
    <mergeCell ref="A16:B16"/>
    <mergeCell ref="A10:S10"/>
    <mergeCell ref="A11:S11"/>
    <mergeCell ref="A12:S12"/>
    <mergeCell ref="A13:S13"/>
  </mergeCells>
  <pageMargins left="0.1" right="0.1" top="0.1" bottom="0.1" header="0.1" footer="0"/>
  <pageSetup scale="5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'Chart of Accounts'!$B$65:$B$70</xm:f>
          </x14:formula1>
          <xm:sqref>B90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S370"/>
  <sheetViews>
    <sheetView workbookViewId="0">
      <selection activeCell="B15" sqref="B15"/>
    </sheetView>
  </sheetViews>
  <sheetFormatPr defaultRowHeight="15.75" x14ac:dyDescent="0.25"/>
  <cols>
    <col min="1" max="1" width="27.7109375" bestFit="1" customWidth="1"/>
    <col min="2" max="2" width="16.140625" customWidth="1"/>
    <col min="3" max="3" width="5.7109375" customWidth="1"/>
    <col min="4" max="4" width="9.140625" style="70"/>
    <col min="5" max="5" width="9.7109375" style="70" bestFit="1" customWidth="1"/>
    <col min="6" max="6" width="16" style="70" bestFit="1" customWidth="1"/>
    <col min="7" max="7" width="18.140625" style="70" bestFit="1" customWidth="1"/>
    <col min="8" max="8" width="17.28515625" style="70" bestFit="1" customWidth="1"/>
    <col min="9" max="9" width="16.42578125" style="70" bestFit="1" customWidth="1"/>
    <col min="10" max="10" width="14.42578125" style="70" bestFit="1" customWidth="1"/>
    <col min="11" max="11" width="12.85546875" style="70" bestFit="1" customWidth="1"/>
    <col min="12" max="12" width="14.28515625" style="70" bestFit="1" customWidth="1"/>
    <col min="13" max="13" width="25.7109375" style="73" bestFit="1" customWidth="1"/>
  </cols>
  <sheetData>
    <row r="7" spans="1:19" ht="18.75" x14ac:dyDescent="0.3">
      <c r="A7" s="91" t="s">
        <v>186</v>
      </c>
      <c r="B7" s="91"/>
      <c r="C7" s="91"/>
      <c r="D7" s="91"/>
      <c r="E7" s="91"/>
      <c r="F7" s="91"/>
      <c r="G7" s="91"/>
      <c r="H7" s="91"/>
      <c r="I7" s="91"/>
      <c r="J7" s="91"/>
      <c r="K7" s="91"/>
      <c r="L7" s="91"/>
      <c r="M7" s="91"/>
      <c r="N7" s="71"/>
      <c r="O7" s="71"/>
      <c r="P7" s="71"/>
      <c r="Q7" s="71"/>
      <c r="R7" s="71"/>
      <c r="S7" s="71"/>
    </row>
    <row r="9" spans="1:19" ht="18.75" x14ac:dyDescent="0.3">
      <c r="A9" s="103" t="s">
        <v>178</v>
      </c>
      <c r="B9" s="103"/>
      <c r="D9" s="104" t="s">
        <v>187</v>
      </c>
      <c r="E9" s="104"/>
      <c r="F9" s="104"/>
      <c r="G9" s="104"/>
      <c r="H9" s="104"/>
      <c r="I9" s="104"/>
      <c r="J9" s="104"/>
      <c r="K9" s="104"/>
      <c r="L9" s="104"/>
      <c r="M9" s="104"/>
    </row>
    <row r="10" spans="1:19" x14ac:dyDescent="0.25">
      <c r="A10" s="81" t="s">
        <v>171</v>
      </c>
      <c r="B10" s="82">
        <v>0</v>
      </c>
      <c r="D10" s="75" t="s">
        <v>181</v>
      </c>
      <c r="E10" s="75" t="s">
        <v>180</v>
      </c>
      <c r="F10" s="75" t="s">
        <v>182</v>
      </c>
      <c r="G10" s="75" t="s">
        <v>190</v>
      </c>
      <c r="H10" s="75" t="s">
        <v>184</v>
      </c>
      <c r="I10" s="75" t="s">
        <v>183</v>
      </c>
      <c r="J10" s="75" t="s">
        <v>185</v>
      </c>
      <c r="K10" s="75" t="s">
        <v>188</v>
      </c>
      <c r="L10" s="75" t="s">
        <v>189</v>
      </c>
      <c r="M10" s="76" t="s">
        <v>191</v>
      </c>
    </row>
    <row r="11" spans="1:19" x14ac:dyDescent="0.25">
      <c r="A11" s="81" t="s">
        <v>172</v>
      </c>
      <c r="B11" s="83">
        <v>0.05</v>
      </c>
      <c r="D11" s="77">
        <f>B12/B12</f>
        <v>1</v>
      </c>
      <c r="E11" s="78">
        <f>EDATE(B17,0)</f>
        <v>44562</v>
      </c>
      <c r="F11" s="79">
        <f>B14</f>
        <v>0</v>
      </c>
      <c r="G11" s="79">
        <f>-PMT(($B$11/12),$B$12,$B$14,0,0)</f>
        <v>0</v>
      </c>
      <c r="H11" s="79">
        <f>(F11*$B$11)/12</f>
        <v>0</v>
      </c>
      <c r="I11" s="79">
        <f>G11-H11</f>
        <v>0</v>
      </c>
      <c r="J11" s="79">
        <f>F11-I11</f>
        <v>0</v>
      </c>
      <c r="K11" s="79"/>
      <c r="L11" s="79">
        <f>($B$10*$B$15)/12</f>
        <v>0</v>
      </c>
      <c r="M11" s="80">
        <f>G11+K11+L11</f>
        <v>0</v>
      </c>
    </row>
    <row r="12" spans="1:19" x14ac:dyDescent="0.25">
      <c r="A12" s="81" t="s">
        <v>173</v>
      </c>
      <c r="B12" s="84">
        <v>360</v>
      </c>
      <c r="D12" s="77">
        <f>D11+1</f>
        <v>2</v>
      </c>
      <c r="E12" s="78">
        <f>EDATE(E11,1)</f>
        <v>44593</v>
      </c>
      <c r="F12" s="79">
        <f>J11</f>
        <v>0</v>
      </c>
      <c r="G12" s="79">
        <f t="shared" ref="G12:G75" si="0">-PMT(($B$11/12),$B$12,$B$14,0,0)</f>
        <v>0</v>
      </c>
      <c r="H12" s="79">
        <f t="shared" ref="H12:H75" si="1">(F12*$B$11)/12</f>
        <v>0</v>
      </c>
      <c r="I12" s="79">
        <f t="shared" ref="I12:I75" si="2">G12-H12</f>
        <v>0</v>
      </c>
      <c r="J12" s="79">
        <f t="shared" ref="J12:J75" si="3">F12-I12</f>
        <v>0</v>
      </c>
      <c r="K12" s="79"/>
      <c r="L12" s="79">
        <f t="shared" ref="L12:L75" si="4">($B$10*$B$15)/12</f>
        <v>0</v>
      </c>
      <c r="M12" s="80">
        <f t="shared" ref="M12:M75" si="5">G12+K12+L12</f>
        <v>0</v>
      </c>
    </row>
    <row r="13" spans="1:19" x14ac:dyDescent="0.25">
      <c r="A13" s="81" t="s">
        <v>174</v>
      </c>
      <c r="B13" s="82">
        <v>0</v>
      </c>
      <c r="D13" s="77">
        <f t="shared" ref="D13:D76" si="6">D12+1</f>
        <v>3</v>
      </c>
      <c r="E13" s="78">
        <f>EDATE(E12,1)</f>
        <v>44621</v>
      </c>
      <c r="F13" s="79">
        <f t="shared" ref="F13:F76" si="7">J12</f>
        <v>0</v>
      </c>
      <c r="G13" s="79">
        <f t="shared" si="0"/>
        <v>0</v>
      </c>
      <c r="H13" s="79">
        <f t="shared" si="1"/>
        <v>0</v>
      </c>
      <c r="I13" s="79">
        <f t="shared" si="2"/>
        <v>0</v>
      </c>
      <c r="J13" s="79">
        <f t="shared" si="3"/>
        <v>0</v>
      </c>
      <c r="K13" s="79"/>
      <c r="L13" s="79">
        <f t="shared" si="4"/>
        <v>0</v>
      </c>
      <c r="M13" s="80">
        <f t="shared" si="5"/>
        <v>0</v>
      </c>
    </row>
    <row r="14" spans="1:19" x14ac:dyDescent="0.25">
      <c r="A14" s="86" t="s">
        <v>175</v>
      </c>
      <c r="B14" s="87">
        <f>B10-B13</f>
        <v>0</v>
      </c>
      <c r="D14" s="77">
        <f t="shared" si="6"/>
        <v>4</v>
      </c>
      <c r="E14" s="78">
        <f t="shared" ref="E14:E76" si="8">EDATE(E13,1)</f>
        <v>44652</v>
      </c>
      <c r="F14" s="79">
        <f t="shared" si="7"/>
        <v>0</v>
      </c>
      <c r="G14" s="79">
        <f t="shared" si="0"/>
        <v>0</v>
      </c>
      <c r="H14" s="79">
        <f t="shared" si="1"/>
        <v>0</v>
      </c>
      <c r="I14" s="79">
        <f t="shared" si="2"/>
        <v>0</v>
      </c>
      <c r="J14" s="79">
        <f t="shared" si="3"/>
        <v>0</v>
      </c>
      <c r="K14" s="79"/>
      <c r="L14" s="79">
        <f t="shared" si="4"/>
        <v>0</v>
      </c>
      <c r="M14" s="80">
        <f t="shared" si="5"/>
        <v>0</v>
      </c>
    </row>
    <row r="15" spans="1:19" x14ac:dyDescent="0.25">
      <c r="A15" s="81" t="s">
        <v>176</v>
      </c>
      <c r="B15" s="83">
        <v>0.03</v>
      </c>
      <c r="D15" s="77">
        <f t="shared" si="6"/>
        <v>5</v>
      </c>
      <c r="E15" s="78">
        <f t="shared" si="8"/>
        <v>44682</v>
      </c>
      <c r="F15" s="79">
        <f t="shared" si="7"/>
        <v>0</v>
      </c>
      <c r="G15" s="79">
        <f t="shared" si="0"/>
        <v>0</v>
      </c>
      <c r="H15" s="79">
        <f t="shared" si="1"/>
        <v>0</v>
      </c>
      <c r="I15" s="79">
        <f t="shared" si="2"/>
        <v>0</v>
      </c>
      <c r="J15" s="79">
        <f t="shared" si="3"/>
        <v>0</v>
      </c>
      <c r="K15" s="79"/>
      <c r="L15" s="79">
        <f t="shared" si="4"/>
        <v>0</v>
      </c>
      <c r="M15" s="80">
        <f t="shared" si="5"/>
        <v>0</v>
      </c>
    </row>
    <row r="16" spans="1:19" x14ac:dyDescent="0.25">
      <c r="A16" s="81" t="s">
        <v>177</v>
      </c>
      <c r="B16" s="82">
        <v>5000</v>
      </c>
      <c r="D16" s="77">
        <f t="shared" si="6"/>
        <v>6</v>
      </c>
      <c r="E16" s="78">
        <f t="shared" si="8"/>
        <v>44713</v>
      </c>
      <c r="F16" s="79">
        <f t="shared" si="7"/>
        <v>0</v>
      </c>
      <c r="G16" s="79">
        <f t="shared" si="0"/>
        <v>0</v>
      </c>
      <c r="H16" s="79">
        <f t="shared" si="1"/>
        <v>0</v>
      </c>
      <c r="I16" s="79">
        <f t="shared" si="2"/>
        <v>0</v>
      </c>
      <c r="J16" s="79">
        <f t="shared" si="3"/>
        <v>0</v>
      </c>
      <c r="K16" s="79"/>
      <c r="L16" s="79">
        <f t="shared" si="4"/>
        <v>0</v>
      </c>
      <c r="M16" s="80">
        <f t="shared" si="5"/>
        <v>0</v>
      </c>
    </row>
    <row r="17" spans="1:13" x14ac:dyDescent="0.25">
      <c r="A17" s="81" t="s">
        <v>179</v>
      </c>
      <c r="B17" s="85">
        <v>44562</v>
      </c>
      <c r="D17" s="77">
        <f t="shared" si="6"/>
        <v>7</v>
      </c>
      <c r="E17" s="78">
        <f t="shared" si="8"/>
        <v>44743</v>
      </c>
      <c r="F17" s="79">
        <f t="shared" si="7"/>
        <v>0</v>
      </c>
      <c r="G17" s="79">
        <f t="shared" si="0"/>
        <v>0</v>
      </c>
      <c r="H17" s="79">
        <f t="shared" si="1"/>
        <v>0</v>
      </c>
      <c r="I17" s="79">
        <f t="shared" si="2"/>
        <v>0</v>
      </c>
      <c r="J17" s="79">
        <f t="shared" si="3"/>
        <v>0</v>
      </c>
      <c r="K17" s="79"/>
      <c r="L17" s="79">
        <f t="shared" si="4"/>
        <v>0</v>
      </c>
      <c r="M17" s="80">
        <f t="shared" si="5"/>
        <v>0</v>
      </c>
    </row>
    <row r="18" spans="1:13" x14ac:dyDescent="0.25">
      <c r="D18" s="77">
        <f t="shared" si="6"/>
        <v>8</v>
      </c>
      <c r="E18" s="78">
        <f t="shared" si="8"/>
        <v>44774</v>
      </c>
      <c r="F18" s="79">
        <f t="shared" si="7"/>
        <v>0</v>
      </c>
      <c r="G18" s="79">
        <f t="shared" si="0"/>
        <v>0</v>
      </c>
      <c r="H18" s="79">
        <f t="shared" si="1"/>
        <v>0</v>
      </c>
      <c r="I18" s="79">
        <f t="shared" si="2"/>
        <v>0</v>
      </c>
      <c r="J18" s="79">
        <f t="shared" si="3"/>
        <v>0</v>
      </c>
      <c r="K18" s="79"/>
      <c r="L18" s="79">
        <f t="shared" si="4"/>
        <v>0</v>
      </c>
      <c r="M18" s="80">
        <f t="shared" si="5"/>
        <v>0</v>
      </c>
    </row>
    <row r="19" spans="1:13" x14ac:dyDescent="0.25">
      <c r="D19" s="77">
        <f t="shared" si="6"/>
        <v>9</v>
      </c>
      <c r="E19" s="78">
        <f t="shared" si="8"/>
        <v>44805</v>
      </c>
      <c r="F19" s="79">
        <f t="shared" si="7"/>
        <v>0</v>
      </c>
      <c r="G19" s="79">
        <f t="shared" si="0"/>
        <v>0</v>
      </c>
      <c r="H19" s="79">
        <f t="shared" si="1"/>
        <v>0</v>
      </c>
      <c r="I19" s="79">
        <f t="shared" si="2"/>
        <v>0</v>
      </c>
      <c r="J19" s="79">
        <f t="shared" si="3"/>
        <v>0</v>
      </c>
      <c r="K19" s="79"/>
      <c r="L19" s="79">
        <f t="shared" si="4"/>
        <v>0</v>
      </c>
      <c r="M19" s="80">
        <f t="shared" si="5"/>
        <v>0</v>
      </c>
    </row>
    <row r="20" spans="1:13" x14ac:dyDescent="0.25">
      <c r="D20" s="77">
        <f t="shared" si="6"/>
        <v>10</v>
      </c>
      <c r="E20" s="78">
        <f t="shared" si="8"/>
        <v>44835</v>
      </c>
      <c r="F20" s="79">
        <f t="shared" si="7"/>
        <v>0</v>
      </c>
      <c r="G20" s="79">
        <f t="shared" si="0"/>
        <v>0</v>
      </c>
      <c r="H20" s="79">
        <f t="shared" si="1"/>
        <v>0</v>
      </c>
      <c r="I20" s="79">
        <f t="shared" si="2"/>
        <v>0</v>
      </c>
      <c r="J20" s="79">
        <f t="shared" si="3"/>
        <v>0</v>
      </c>
      <c r="K20" s="79"/>
      <c r="L20" s="79">
        <f t="shared" si="4"/>
        <v>0</v>
      </c>
      <c r="M20" s="80">
        <f t="shared" si="5"/>
        <v>0</v>
      </c>
    </row>
    <row r="21" spans="1:13" x14ac:dyDescent="0.25">
      <c r="D21" s="77">
        <f t="shared" si="6"/>
        <v>11</v>
      </c>
      <c r="E21" s="78">
        <f t="shared" si="8"/>
        <v>44866</v>
      </c>
      <c r="F21" s="79">
        <f t="shared" si="7"/>
        <v>0</v>
      </c>
      <c r="G21" s="79">
        <f t="shared" si="0"/>
        <v>0</v>
      </c>
      <c r="H21" s="79">
        <f t="shared" si="1"/>
        <v>0</v>
      </c>
      <c r="I21" s="79">
        <f t="shared" si="2"/>
        <v>0</v>
      </c>
      <c r="J21" s="79">
        <f t="shared" si="3"/>
        <v>0</v>
      </c>
      <c r="K21" s="79"/>
      <c r="L21" s="79">
        <f t="shared" si="4"/>
        <v>0</v>
      </c>
      <c r="M21" s="80">
        <f t="shared" si="5"/>
        <v>0</v>
      </c>
    </row>
    <row r="22" spans="1:13" x14ac:dyDescent="0.25">
      <c r="D22" s="77">
        <f t="shared" si="6"/>
        <v>12</v>
      </c>
      <c r="E22" s="78">
        <f t="shared" si="8"/>
        <v>44896</v>
      </c>
      <c r="F22" s="79">
        <f t="shared" si="7"/>
        <v>0</v>
      </c>
      <c r="G22" s="79">
        <f t="shared" si="0"/>
        <v>0</v>
      </c>
      <c r="H22" s="79">
        <f t="shared" si="1"/>
        <v>0</v>
      </c>
      <c r="I22" s="79">
        <f t="shared" si="2"/>
        <v>0</v>
      </c>
      <c r="J22" s="79">
        <f t="shared" si="3"/>
        <v>0</v>
      </c>
      <c r="K22" s="79"/>
      <c r="L22" s="79">
        <f t="shared" si="4"/>
        <v>0</v>
      </c>
      <c r="M22" s="80">
        <f t="shared" si="5"/>
        <v>0</v>
      </c>
    </row>
    <row r="23" spans="1:13" x14ac:dyDescent="0.25">
      <c r="D23" s="77">
        <f t="shared" si="6"/>
        <v>13</v>
      </c>
      <c r="E23" s="78">
        <f t="shared" si="8"/>
        <v>44927</v>
      </c>
      <c r="F23" s="79">
        <f t="shared" si="7"/>
        <v>0</v>
      </c>
      <c r="G23" s="79">
        <f t="shared" si="0"/>
        <v>0</v>
      </c>
      <c r="H23" s="79">
        <f t="shared" si="1"/>
        <v>0</v>
      </c>
      <c r="I23" s="79">
        <f t="shared" si="2"/>
        <v>0</v>
      </c>
      <c r="J23" s="79">
        <f t="shared" si="3"/>
        <v>0</v>
      </c>
      <c r="K23" s="79"/>
      <c r="L23" s="79">
        <f t="shared" si="4"/>
        <v>0</v>
      </c>
      <c r="M23" s="80">
        <f t="shared" si="5"/>
        <v>0</v>
      </c>
    </row>
    <row r="24" spans="1:13" x14ac:dyDescent="0.25">
      <c r="D24" s="77">
        <f t="shared" si="6"/>
        <v>14</v>
      </c>
      <c r="E24" s="78">
        <f t="shared" si="8"/>
        <v>44958</v>
      </c>
      <c r="F24" s="79">
        <f t="shared" si="7"/>
        <v>0</v>
      </c>
      <c r="G24" s="79">
        <f t="shared" si="0"/>
        <v>0</v>
      </c>
      <c r="H24" s="79">
        <f t="shared" si="1"/>
        <v>0</v>
      </c>
      <c r="I24" s="79">
        <f t="shared" si="2"/>
        <v>0</v>
      </c>
      <c r="J24" s="79">
        <f t="shared" si="3"/>
        <v>0</v>
      </c>
      <c r="K24" s="79"/>
      <c r="L24" s="79">
        <f t="shared" si="4"/>
        <v>0</v>
      </c>
      <c r="M24" s="80">
        <f t="shared" si="5"/>
        <v>0</v>
      </c>
    </row>
    <row r="25" spans="1:13" x14ac:dyDescent="0.25">
      <c r="D25" s="77">
        <f t="shared" si="6"/>
        <v>15</v>
      </c>
      <c r="E25" s="78">
        <f t="shared" si="8"/>
        <v>44986</v>
      </c>
      <c r="F25" s="79">
        <f t="shared" si="7"/>
        <v>0</v>
      </c>
      <c r="G25" s="79">
        <f t="shared" si="0"/>
        <v>0</v>
      </c>
      <c r="H25" s="79">
        <f t="shared" si="1"/>
        <v>0</v>
      </c>
      <c r="I25" s="79">
        <f t="shared" si="2"/>
        <v>0</v>
      </c>
      <c r="J25" s="79">
        <f t="shared" si="3"/>
        <v>0</v>
      </c>
      <c r="K25" s="79"/>
      <c r="L25" s="79">
        <f t="shared" si="4"/>
        <v>0</v>
      </c>
      <c r="M25" s="80">
        <f t="shared" si="5"/>
        <v>0</v>
      </c>
    </row>
    <row r="26" spans="1:13" x14ac:dyDescent="0.25">
      <c r="D26" s="77">
        <f t="shared" si="6"/>
        <v>16</v>
      </c>
      <c r="E26" s="78">
        <f t="shared" si="8"/>
        <v>45017</v>
      </c>
      <c r="F26" s="79">
        <f t="shared" si="7"/>
        <v>0</v>
      </c>
      <c r="G26" s="79">
        <f t="shared" si="0"/>
        <v>0</v>
      </c>
      <c r="H26" s="79">
        <f t="shared" si="1"/>
        <v>0</v>
      </c>
      <c r="I26" s="79">
        <f t="shared" si="2"/>
        <v>0</v>
      </c>
      <c r="J26" s="79">
        <f t="shared" si="3"/>
        <v>0</v>
      </c>
      <c r="K26" s="79"/>
      <c r="L26" s="79">
        <f t="shared" si="4"/>
        <v>0</v>
      </c>
      <c r="M26" s="80">
        <f t="shared" si="5"/>
        <v>0</v>
      </c>
    </row>
    <row r="27" spans="1:13" x14ac:dyDescent="0.25">
      <c r="D27" s="77">
        <f t="shared" si="6"/>
        <v>17</v>
      </c>
      <c r="E27" s="78">
        <f t="shared" si="8"/>
        <v>45047</v>
      </c>
      <c r="F27" s="79">
        <f t="shared" si="7"/>
        <v>0</v>
      </c>
      <c r="G27" s="79">
        <f t="shared" si="0"/>
        <v>0</v>
      </c>
      <c r="H27" s="79">
        <f t="shared" si="1"/>
        <v>0</v>
      </c>
      <c r="I27" s="79">
        <f t="shared" si="2"/>
        <v>0</v>
      </c>
      <c r="J27" s="79">
        <f t="shared" si="3"/>
        <v>0</v>
      </c>
      <c r="K27" s="79"/>
      <c r="L27" s="79">
        <f t="shared" si="4"/>
        <v>0</v>
      </c>
      <c r="M27" s="80">
        <f t="shared" si="5"/>
        <v>0</v>
      </c>
    </row>
    <row r="28" spans="1:13" x14ac:dyDescent="0.25">
      <c r="D28" s="77">
        <f t="shared" si="6"/>
        <v>18</v>
      </c>
      <c r="E28" s="78">
        <f t="shared" si="8"/>
        <v>45078</v>
      </c>
      <c r="F28" s="79">
        <f t="shared" si="7"/>
        <v>0</v>
      </c>
      <c r="G28" s="79">
        <f t="shared" si="0"/>
        <v>0</v>
      </c>
      <c r="H28" s="79">
        <f t="shared" si="1"/>
        <v>0</v>
      </c>
      <c r="I28" s="79">
        <f t="shared" si="2"/>
        <v>0</v>
      </c>
      <c r="J28" s="79">
        <f t="shared" si="3"/>
        <v>0</v>
      </c>
      <c r="K28" s="79"/>
      <c r="L28" s="79">
        <f t="shared" si="4"/>
        <v>0</v>
      </c>
      <c r="M28" s="80">
        <f t="shared" si="5"/>
        <v>0</v>
      </c>
    </row>
    <row r="29" spans="1:13" x14ac:dyDescent="0.25">
      <c r="D29" s="77">
        <f t="shared" si="6"/>
        <v>19</v>
      </c>
      <c r="E29" s="78">
        <f t="shared" si="8"/>
        <v>45108</v>
      </c>
      <c r="F29" s="79">
        <f t="shared" si="7"/>
        <v>0</v>
      </c>
      <c r="G29" s="79">
        <f t="shared" si="0"/>
        <v>0</v>
      </c>
      <c r="H29" s="79">
        <f t="shared" si="1"/>
        <v>0</v>
      </c>
      <c r="I29" s="79">
        <f t="shared" si="2"/>
        <v>0</v>
      </c>
      <c r="J29" s="79">
        <f t="shared" si="3"/>
        <v>0</v>
      </c>
      <c r="K29" s="79"/>
      <c r="L29" s="79">
        <f t="shared" si="4"/>
        <v>0</v>
      </c>
      <c r="M29" s="80">
        <f t="shared" si="5"/>
        <v>0</v>
      </c>
    </row>
    <row r="30" spans="1:13" x14ac:dyDescent="0.25">
      <c r="D30" s="77">
        <f t="shared" si="6"/>
        <v>20</v>
      </c>
      <c r="E30" s="78">
        <f t="shared" si="8"/>
        <v>45139</v>
      </c>
      <c r="F30" s="79">
        <f t="shared" si="7"/>
        <v>0</v>
      </c>
      <c r="G30" s="79">
        <f t="shared" si="0"/>
        <v>0</v>
      </c>
      <c r="H30" s="79">
        <f t="shared" si="1"/>
        <v>0</v>
      </c>
      <c r="I30" s="79">
        <f t="shared" si="2"/>
        <v>0</v>
      </c>
      <c r="J30" s="79">
        <f t="shared" si="3"/>
        <v>0</v>
      </c>
      <c r="K30" s="79"/>
      <c r="L30" s="79">
        <f t="shared" si="4"/>
        <v>0</v>
      </c>
      <c r="M30" s="80">
        <f t="shared" si="5"/>
        <v>0</v>
      </c>
    </row>
    <row r="31" spans="1:13" x14ac:dyDescent="0.25">
      <c r="D31" s="77">
        <f t="shared" si="6"/>
        <v>21</v>
      </c>
      <c r="E31" s="78">
        <f t="shared" si="8"/>
        <v>45170</v>
      </c>
      <c r="F31" s="79">
        <f t="shared" si="7"/>
        <v>0</v>
      </c>
      <c r="G31" s="79">
        <f t="shared" si="0"/>
        <v>0</v>
      </c>
      <c r="H31" s="79">
        <f t="shared" si="1"/>
        <v>0</v>
      </c>
      <c r="I31" s="79">
        <f t="shared" si="2"/>
        <v>0</v>
      </c>
      <c r="J31" s="79">
        <f t="shared" si="3"/>
        <v>0</v>
      </c>
      <c r="K31" s="79"/>
      <c r="L31" s="79">
        <f t="shared" si="4"/>
        <v>0</v>
      </c>
      <c r="M31" s="80">
        <f t="shared" si="5"/>
        <v>0</v>
      </c>
    </row>
    <row r="32" spans="1:13" x14ac:dyDescent="0.25">
      <c r="D32" s="77">
        <f t="shared" si="6"/>
        <v>22</v>
      </c>
      <c r="E32" s="78">
        <f t="shared" si="8"/>
        <v>45200</v>
      </c>
      <c r="F32" s="79">
        <f t="shared" si="7"/>
        <v>0</v>
      </c>
      <c r="G32" s="79">
        <f t="shared" si="0"/>
        <v>0</v>
      </c>
      <c r="H32" s="79">
        <f t="shared" si="1"/>
        <v>0</v>
      </c>
      <c r="I32" s="79">
        <f t="shared" si="2"/>
        <v>0</v>
      </c>
      <c r="J32" s="79">
        <f t="shared" si="3"/>
        <v>0</v>
      </c>
      <c r="K32" s="79"/>
      <c r="L32" s="79">
        <f t="shared" si="4"/>
        <v>0</v>
      </c>
      <c r="M32" s="80">
        <f t="shared" si="5"/>
        <v>0</v>
      </c>
    </row>
    <row r="33" spans="4:13" x14ac:dyDescent="0.25">
      <c r="D33" s="77">
        <f t="shared" si="6"/>
        <v>23</v>
      </c>
      <c r="E33" s="78">
        <f t="shared" si="8"/>
        <v>45231</v>
      </c>
      <c r="F33" s="79">
        <f t="shared" si="7"/>
        <v>0</v>
      </c>
      <c r="G33" s="79">
        <f t="shared" si="0"/>
        <v>0</v>
      </c>
      <c r="H33" s="79">
        <f t="shared" si="1"/>
        <v>0</v>
      </c>
      <c r="I33" s="79">
        <f t="shared" si="2"/>
        <v>0</v>
      </c>
      <c r="J33" s="79">
        <f t="shared" si="3"/>
        <v>0</v>
      </c>
      <c r="K33" s="79"/>
      <c r="L33" s="79">
        <f t="shared" si="4"/>
        <v>0</v>
      </c>
      <c r="M33" s="80">
        <f t="shared" si="5"/>
        <v>0</v>
      </c>
    </row>
    <row r="34" spans="4:13" x14ac:dyDescent="0.25">
      <c r="D34" s="77">
        <f t="shared" si="6"/>
        <v>24</v>
      </c>
      <c r="E34" s="78">
        <f t="shared" si="8"/>
        <v>45261</v>
      </c>
      <c r="F34" s="79">
        <f t="shared" si="7"/>
        <v>0</v>
      </c>
      <c r="G34" s="79">
        <f t="shared" si="0"/>
        <v>0</v>
      </c>
      <c r="H34" s="79">
        <f t="shared" si="1"/>
        <v>0</v>
      </c>
      <c r="I34" s="79">
        <f t="shared" si="2"/>
        <v>0</v>
      </c>
      <c r="J34" s="79">
        <f t="shared" si="3"/>
        <v>0</v>
      </c>
      <c r="K34" s="79"/>
      <c r="L34" s="79">
        <f t="shared" si="4"/>
        <v>0</v>
      </c>
      <c r="M34" s="80">
        <f t="shared" si="5"/>
        <v>0</v>
      </c>
    </row>
    <row r="35" spans="4:13" x14ac:dyDescent="0.25">
      <c r="D35" s="77">
        <f t="shared" si="6"/>
        <v>25</v>
      </c>
      <c r="E35" s="78">
        <f t="shared" si="8"/>
        <v>45292</v>
      </c>
      <c r="F35" s="79">
        <f t="shared" si="7"/>
        <v>0</v>
      </c>
      <c r="G35" s="79">
        <f t="shared" si="0"/>
        <v>0</v>
      </c>
      <c r="H35" s="79">
        <f t="shared" si="1"/>
        <v>0</v>
      </c>
      <c r="I35" s="79">
        <f t="shared" si="2"/>
        <v>0</v>
      </c>
      <c r="J35" s="79">
        <f t="shared" si="3"/>
        <v>0</v>
      </c>
      <c r="K35" s="79"/>
      <c r="L35" s="79">
        <f t="shared" si="4"/>
        <v>0</v>
      </c>
      <c r="M35" s="80">
        <f t="shared" si="5"/>
        <v>0</v>
      </c>
    </row>
    <row r="36" spans="4:13" x14ac:dyDescent="0.25">
      <c r="D36" s="77">
        <f t="shared" si="6"/>
        <v>26</v>
      </c>
      <c r="E36" s="78">
        <f t="shared" si="8"/>
        <v>45323</v>
      </c>
      <c r="F36" s="79">
        <f t="shared" si="7"/>
        <v>0</v>
      </c>
      <c r="G36" s="79">
        <f t="shared" si="0"/>
        <v>0</v>
      </c>
      <c r="H36" s="79">
        <f t="shared" si="1"/>
        <v>0</v>
      </c>
      <c r="I36" s="79">
        <f t="shared" si="2"/>
        <v>0</v>
      </c>
      <c r="J36" s="79">
        <f t="shared" si="3"/>
        <v>0</v>
      </c>
      <c r="K36" s="79"/>
      <c r="L36" s="79">
        <f t="shared" si="4"/>
        <v>0</v>
      </c>
      <c r="M36" s="80">
        <f t="shared" si="5"/>
        <v>0</v>
      </c>
    </row>
    <row r="37" spans="4:13" x14ac:dyDescent="0.25">
      <c r="D37" s="77">
        <f t="shared" si="6"/>
        <v>27</v>
      </c>
      <c r="E37" s="78">
        <f t="shared" si="8"/>
        <v>45352</v>
      </c>
      <c r="F37" s="79">
        <f t="shared" si="7"/>
        <v>0</v>
      </c>
      <c r="G37" s="79">
        <f t="shared" si="0"/>
        <v>0</v>
      </c>
      <c r="H37" s="79">
        <f t="shared" si="1"/>
        <v>0</v>
      </c>
      <c r="I37" s="79">
        <f t="shared" si="2"/>
        <v>0</v>
      </c>
      <c r="J37" s="79">
        <f t="shared" si="3"/>
        <v>0</v>
      </c>
      <c r="K37" s="79"/>
      <c r="L37" s="79">
        <f t="shared" si="4"/>
        <v>0</v>
      </c>
      <c r="M37" s="80">
        <f t="shared" si="5"/>
        <v>0</v>
      </c>
    </row>
    <row r="38" spans="4:13" x14ac:dyDescent="0.25">
      <c r="D38" s="77">
        <f t="shared" si="6"/>
        <v>28</v>
      </c>
      <c r="E38" s="78">
        <f t="shared" si="8"/>
        <v>45383</v>
      </c>
      <c r="F38" s="79">
        <f t="shared" si="7"/>
        <v>0</v>
      </c>
      <c r="G38" s="79">
        <f t="shared" si="0"/>
        <v>0</v>
      </c>
      <c r="H38" s="79">
        <f t="shared" si="1"/>
        <v>0</v>
      </c>
      <c r="I38" s="79">
        <f t="shared" si="2"/>
        <v>0</v>
      </c>
      <c r="J38" s="79">
        <f t="shared" si="3"/>
        <v>0</v>
      </c>
      <c r="K38" s="79"/>
      <c r="L38" s="79">
        <f t="shared" si="4"/>
        <v>0</v>
      </c>
      <c r="M38" s="80">
        <f t="shared" si="5"/>
        <v>0</v>
      </c>
    </row>
    <row r="39" spans="4:13" x14ac:dyDescent="0.25">
      <c r="D39" s="77">
        <f t="shared" si="6"/>
        <v>29</v>
      </c>
      <c r="E39" s="78">
        <f t="shared" si="8"/>
        <v>45413</v>
      </c>
      <c r="F39" s="79">
        <f t="shared" si="7"/>
        <v>0</v>
      </c>
      <c r="G39" s="79">
        <f t="shared" si="0"/>
        <v>0</v>
      </c>
      <c r="H39" s="79">
        <f t="shared" si="1"/>
        <v>0</v>
      </c>
      <c r="I39" s="79">
        <f t="shared" si="2"/>
        <v>0</v>
      </c>
      <c r="J39" s="79">
        <f t="shared" si="3"/>
        <v>0</v>
      </c>
      <c r="K39" s="79"/>
      <c r="L39" s="79">
        <f t="shared" si="4"/>
        <v>0</v>
      </c>
      <c r="M39" s="80">
        <f t="shared" si="5"/>
        <v>0</v>
      </c>
    </row>
    <row r="40" spans="4:13" x14ac:dyDescent="0.25">
      <c r="D40" s="77">
        <f t="shared" si="6"/>
        <v>30</v>
      </c>
      <c r="E40" s="78">
        <f t="shared" si="8"/>
        <v>45444</v>
      </c>
      <c r="F40" s="79">
        <f t="shared" si="7"/>
        <v>0</v>
      </c>
      <c r="G40" s="79">
        <f t="shared" si="0"/>
        <v>0</v>
      </c>
      <c r="H40" s="79">
        <f t="shared" si="1"/>
        <v>0</v>
      </c>
      <c r="I40" s="79">
        <f t="shared" si="2"/>
        <v>0</v>
      </c>
      <c r="J40" s="79">
        <f t="shared" si="3"/>
        <v>0</v>
      </c>
      <c r="K40" s="79"/>
      <c r="L40" s="79">
        <f t="shared" si="4"/>
        <v>0</v>
      </c>
      <c r="M40" s="80">
        <f t="shared" si="5"/>
        <v>0</v>
      </c>
    </row>
    <row r="41" spans="4:13" x14ac:dyDescent="0.25">
      <c r="D41" s="77">
        <f t="shared" si="6"/>
        <v>31</v>
      </c>
      <c r="E41" s="78">
        <f t="shared" si="8"/>
        <v>45474</v>
      </c>
      <c r="F41" s="79">
        <f t="shared" si="7"/>
        <v>0</v>
      </c>
      <c r="G41" s="79">
        <f t="shared" si="0"/>
        <v>0</v>
      </c>
      <c r="H41" s="79">
        <f t="shared" si="1"/>
        <v>0</v>
      </c>
      <c r="I41" s="79">
        <f t="shared" si="2"/>
        <v>0</v>
      </c>
      <c r="J41" s="79">
        <f t="shared" si="3"/>
        <v>0</v>
      </c>
      <c r="K41" s="79"/>
      <c r="L41" s="79">
        <f t="shared" si="4"/>
        <v>0</v>
      </c>
      <c r="M41" s="80">
        <f t="shared" si="5"/>
        <v>0</v>
      </c>
    </row>
    <row r="42" spans="4:13" x14ac:dyDescent="0.25">
      <c r="D42" s="77">
        <f t="shared" si="6"/>
        <v>32</v>
      </c>
      <c r="E42" s="78">
        <f t="shared" si="8"/>
        <v>45505</v>
      </c>
      <c r="F42" s="79">
        <f t="shared" si="7"/>
        <v>0</v>
      </c>
      <c r="G42" s="79">
        <f t="shared" si="0"/>
        <v>0</v>
      </c>
      <c r="H42" s="79">
        <f t="shared" si="1"/>
        <v>0</v>
      </c>
      <c r="I42" s="79">
        <f t="shared" si="2"/>
        <v>0</v>
      </c>
      <c r="J42" s="79">
        <f t="shared" si="3"/>
        <v>0</v>
      </c>
      <c r="K42" s="79"/>
      <c r="L42" s="79">
        <f t="shared" si="4"/>
        <v>0</v>
      </c>
      <c r="M42" s="80">
        <f t="shared" si="5"/>
        <v>0</v>
      </c>
    </row>
    <row r="43" spans="4:13" x14ac:dyDescent="0.25">
      <c r="D43" s="77">
        <f t="shared" si="6"/>
        <v>33</v>
      </c>
      <c r="E43" s="78">
        <f t="shared" si="8"/>
        <v>45536</v>
      </c>
      <c r="F43" s="79">
        <f t="shared" si="7"/>
        <v>0</v>
      </c>
      <c r="G43" s="79">
        <f t="shared" si="0"/>
        <v>0</v>
      </c>
      <c r="H43" s="79">
        <f t="shared" si="1"/>
        <v>0</v>
      </c>
      <c r="I43" s="79">
        <f t="shared" si="2"/>
        <v>0</v>
      </c>
      <c r="J43" s="79">
        <f t="shared" si="3"/>
        <v>0</v>
      </c>
      <c r="K43" s="79"/>
      <c r="L43" s="79">
        <f t="shared" si="4"/>
        <v>0</v>
      </c>
      <c r="M43" s="80">
        <f t="shared" si="5"/>
        <v>0</v>
      </c>
    </row>
    <row r="44" spans="4:13" x14ac:dyDescent="0.25">
      <c r="D44" s="77">
        <f t="shared" si="6"/>
        <v>34</v>
      </c>
      <c r="E44" s="78">
        <f t="shared" si="8"/>
        <v>45566</v>
      </c>
      <c r="F44" s="79">
        <f t="shared" si="7"/>
        <v>0</v>
      </c>
      <c r="G44" s="79">
        <f t="shared" si="0"/>
        <v>0</v>
      </c>
      <c r="H44" s="79">
        <f t="shared" si="1"/>
        <v>0</v>
      </c>
      <c r="I44" s="79">
        <f t="shared" si="2"/>
        <v>0</v>
      </c>
      <c r="J44" s="79">
        <f t="shared" si="3"/>
        <v>0</v>
      </c>
      <c r="K44" s="79"/>
      <c r="L44" s="79">
        <f t="shared" si="4"/>
        <v>0</v>
      </c>
      <c r="M44" s="80">
        <f t="shared" si="5"/>
        <v>0</v>
      </c>
    </row>
    <row r="45" spans="4:13" x14ac:dyDescent="0.25">
      <c r="D45" s="77">
        <f t="shared" si="6"/>
        <v>35</v>
      </c>
      <c r="E45" s="78">
        <f t="shared" si="8"/>
        <v>45597</v>
      </c>
      <c r="F45" s="79">
        <f t="shared" si="7"/>
        <v>0</v>
      </c>
      <c r="G45" s="79">
        <f t="shared" si="0"/>
        <v>0</v>
      </c>
      <c r="H45" s="79">
        <f t="shared" si="1"/>
        <v>0</v>
      </c>
      <c r="I45" s="79">
        <f t="shared" si="2"/>
        <v>0</v>
      </c>
      <c r="J45" s="79">
        <f t="shared" si="3"/>
        <v>0</v>
      </c>
      <c r="K45" s="79"/>
      <c r="L45" s="79">
        <f t="shared" si="4"/>
        <v>0</v>
      </c>
      <c r="M45" s="80">
        <f t="shared" si="5"/>
        <v>0</v>
      </c>
    </row>
    <row r="46" spans="4:13" x14ac:dyDescent="0.25">
      <c r="D46" s="77">
        <f t="shared" si="6"/>
        <v>36</v>
      </c>
      <c r="E46" s="78">
        <f t="shared" si="8"/>
        <v>45627</v>
      </c>
      <c r="F46" s="79">
        <f t="shared" si="7"/>
        <v>0</v>
      </c>
      <c r="G46" s="79">
        <f t="shared" si="0"/>
        <v>0</v>
      </c>
      <c r="H46" s="79">
        <f t="shared" si="1"/>
        <v>0</v>
      </c>
      <c r="I46" s="79">
        <f t="shared" si="2"/>
        <v>0</v>
      </c>
      <c r="J46" s="79">
        <f t="shared" si="3"/>
        <v>0</v>
      </c>
      <c r="K46" s="79"/>
      <c r="L46" s="79">
        <f t="shared" si="4"/>
        <v>0</v>
      </c>
      <c r="M46" s="80">
        <f t="shared" si="5"/>
        <v>0</v>
      </c>
    </row>
    <row r="47" spans="4:13" x14ac:dyDescent="0.25">
      <c r="D47" s="77">
        <f t="shared" si="6"/>
        <v>37</v>
      </c>
      <c r="E47" s="78">
        <f t="shared" si="8"/>
        <v>45658</v>
      </c>
      <c r="F47" s="79">
        <f t="shared" si="7"/>
        <v>0</v>
      </c>
      <c r="G47" s="79">
        <f t="shared" si="0"/>
        <v>0</v>
      </c>
      <c r="H47" s="79">
        <f t="shared" si="1"/>
        <v>0</v>
      </c>
      <c r="I47" s="79">
        <f t="shared" si="2"/>
        <v>0</v>
      </c>
      <c r="J47" s="79">
        <f t="shared" si="3"/>
        <v>0</v>
      </c>
      <c r="K47" s="79"/>
      <c r="L47" s="79">
        <f t="shared" si="4"/>
        <v>0</v>
      </c>
      <c r="M47" s="80">
        <f t="shared" si="5"/>
        <v>0</v>
      </c>
    </row>
    <row r="48" spans="4:13" x14ac:dyDescent="0.25">
      <c r="D48" s="77">
        <f t="shared" si="6"/>
        <v>38</v>
      </c>
      <c r="E48" s="78">
        <f t="shared" si="8"/>
        <v>45689</v>
      </c>
      <c r="F48" s="79">
        <f t="shared" si="7"/>
        <v>0</v>
      </c>
      <c r="G48" s="79">
        <f t="shared" si="0"/>
        <v>0</v>
      </c>
      <c r="H48" s="79">
        <f t="shared" si="1"/>
        <v>0</v>
      </c>
      <c r="I48" s="79">
        <f t="shared" si="2"/>
        <v>0</v>
      </c>
      <c r="J48" s="79">
        <f t="shared" si="3"/>
        <v>0</v>
      </c>
      <c r="K48" s="79"/>
      <c r="L48" s="79">
        <f t="shared" si="4"/>
        <v>0</v>
      </c>
      <c r="M48" s="80">
        <f t="shared" si="5"/>
        <v>0</v>
      </c>
    </row>
    <row r="49" spans="4:13" x14ac:dyDescent="0.25">
      <c r="D49" s="77">
        <f t="shared" si="6"/>
        <v>39</v>
      </c>
      <c r="E49" s="78">
        <f t="shared" si="8"/>
        <v>45717</v>
      </c>
      <c r="F49" s="79">
        <f t="shared" si="7"/>
        <v>0</v>
      </c>
      <c r="G49" s="79">
        <f t="shared" si="0"/>
        <v>0</v>
      </c>
      <c r="H49" s="79">
        <f t="shared" si="1"/>
        <v>0</v>
      </c>
      <c r="I49" s="79">
        <f t="shared" si="2"/>
        <v>0</v>
      </c>
      <c r="J49" s="79">
        <f t="shared" si="3"/>
        <v>0</v>
      </c>
      <c r="K49" s="79"/>
      <c r="L49" s="79">
        <f t="shared" si="4"/>
        <v>0</v>
      </c>
      <c r="M49" s="80">
        <f t="shared" si="5"/>
        <v>0</v>
      </c>
    </row>
    <row r="50" spans="4:13" x14ac:dyDescent="0.25">
      <c r="D50" s="77">
        <f t="shared" si="6"/>
        <v>40</v>
      </c>
      <c r="E50" s="78">
        <f t="shared" si="8"/>
        <v>45748</v>
      </c>
      <c r="F50" s="79">
        <f t="shared" si="7"/>
        <v>0</v>
      </c>
      <c r="G50" s="79">
        <f t="shared" si="0"/>
        <v>0</v>
      </c>
      <c r="H50" s="79">
        <f t="shared" si="1"/>
        <v>0</v>
      </c>
      <c r="I50" s="79">
        <f t="shared" si="2"/>
        <v>0</v>
      </c>
      <c r="J50" s="79">
        <f t="shared" si="3"/>
        <v>0</v>
      </c>
      <c r="K50" s="79"/>
      <c r="L50" s="79">
        <f t="shared" si="4"/>
        <v>0</v>
      </c>
      <c r="M50" s="80">
        <f t="shared" si="5"/>
        <v>0</v>
      </c>
    </row>
    <row r="51" spans="4:13" x14ac:dyDescent="0.25">
      <c r="D51" s="77">
        <f t="shared" si="6"/>
        <v>41</v>
      </c>
      <c r="E51" s="78">
        <f t="shared" si="8"/>
        <v>45778</v>
      </c>
      <c r="F51" s="79">
        <f t="shared" si="7"/>
        <v>0</v>
      </c>
      <c r="G51" s="79">
        <f t="shared" si="0"/>
        <v>0</v>
      </c>
      <c r="H51" s="79">
        <f t="shared" si="1"/>
        <v>0</v>
      </c>
      <c r="I51" s="79">
        <f t="shared" si="2"/>
        <v>0</v>
      </c>
      <c r="J51" s="79">
        <f t="shared" si="3"/>
        <v>0</v>
      </c>
      <c r="K51" s="79"/>
      <c r="L51" s="79">
        <f t="shared" si="4"/>
        <v>0</v>
      </c>
      <c r="M51" s="80">
        <f t="shared" si="5"/>
        <v>0</v>
      </c>
    </row>
    <row r="52" spans="4:13" x14ac:dyDescent="0.25">
      <c r="D52" s="77">
        <f t="shared" si="6"/>
        <v>42</v>
      </c>
      <c r="E52" s="78">
        <f t="shared" si="8"/>
        <v>45809</v>
      </c>
      <c r="F52" s="79">
        <f t="shared" si="7"/>
        <v>0</v>
      </c>
      <c r="G52" s="79">
        <f t="shared" si="0"/>
        <v>0</v>
      </c>
      <c r="H52" s="79">
        <f t="shared" si="1"/>
        <v>0</v>
      </c>
      <c r="I52" s="79">
        <f t="shared" si="2"/>
        <v>0</v>
      </c>
      <c r="J52" s="79">
        <f t="shared" si="3"/>
        <v>0</v>
      </c>
      <c r="K52" s="79"/>
      <c r="L52" s="79">
        <f t="shared" si="4"/>
        <v>0</v>
      </c>
      <c r="M52" s="80">
        <f t="shared" si="5"/>
        <v>0</v>
      </c>
    </row>
    <row r="53" spans="4:13" x14ac:dyDescent="0.25">
      <c r="D53" s="77">
        <f t="shared" si="6"/>
        <v>43</v>
      </c>
      <c r="E53" s="78">
        <f t="shared" si="8"/>
        <v>45839</v>
      </c>
      <c r="F53" s="79">
        <f t="shared" si="7"/>
        <v>0</v>
      </c>
      <c r="G53" s="79">
        <f t="shared" si="0"/>
        <v>0</v>
      </c>
      <c r="H53" s="79">
        <f t="shared" si="1"/>
        <v>0</v>
      </c>
      <c r="I53" s="79">
        <f t="shared" si="2"/>
        <v>0</v>
      </c>
      <c r="J53" s="79">
        <f t="shared" si="3"/>
        <v>0</v>
      </c>
      <c r="K53" s="79"/>
      <c r="L53" s="79">
        <f t="shared" si="4"/>
        <v>0</v>
      </c>
      <c r="M53" s="80">
        <f t="shared" si="5"/>
        <v>0</v>
      </c>
    </row>
    <row r="54" spans="4:13" x14ac:dyDescent="0.25">
      <c r="D54" s="77">
        <f t="shared" si="6"/>
        <v>44</v>
      </c>
      <c r="E54" s="78">
        <f t="shared" si="8"/>
        <v>45870</v>
      </c>
      <c r="F54" s="79">
        <f t="shared" si="7"/>
        <v>0</v>
      </c>
      <c r="G54" s="79">
        <f t="shared" si="0"/>
        <v>0</v>
      </c>
      <c r="H54" s="79">
        <f t="shared" si="1"/>
        <v>0</v>
      </c>
      <c r="I54" s="79">
        <f t="shared" si="2"/>
        <v>0</v>
      </c>
      <c r="J54" s="79">
        <f t="shared" si="3"/>
        <v>0</v>
      </c>
      <c r="K54" s="79"/>
      <c r="L54" s="79">
        <f t="shared" si="4"/>
        <v>0</v>
      </c>
      <c r="M54" s="80">
        <f t="shared" si="5"/>
        <v>0</v>
      </c>
    </row>
    <row r="55" spans="4:13" x14ac:dyDescent="0.25">
      <c r="D55" s="77">
        <f t="shared" si="6"/>
        <v>45</v>
      </c>
      <c r="E55" s="78">
        <f t="shared" si="8"/>
        <v>45901</v>
      </c>
      <c r="F55" s="79">
        <f t="shared" si="7"/>
        <v>0</v>
      </c>
      <c r="G55" s="79">
        <f t="shared" si="0"/>
        <v>0</v>
      </c>
      <c r="H55" s="79">
        <f t="shared" si="1"/>
        <v>0</v>
      </c>
      <c r="I55" s="79">
        <f t="shared" si="2"/>
        <v>0</v>
      </c>
      <c r="J55" s="79">
        <f t="shared" si="3"/>
        <v>0</v>
      </c>
      <c r="K55" s="79"/>
      <c r="L55" s="79">
        <f t="shared" si="4"/>
        <v>0</v>
      </c>
      <c r="M55" s="80">
        <f t="shared" si="5"/>
        <v>0</v>
      </c>
    </row>
    <row r="56" spans="4:13" x14ac:dyDescent="0.25">
      <c r="D56" s="77">
        <f t="shared" si="6"/>
        <v>46</v>
      </c>
      <c r="E56" s="78">
        <f t="shared" si="8"/>
        <v>45931</v>
      </c>
      <c r="F56" s="79">
        <f t="shared" si="7"/>
        <v>0</v>
      </c>
      <c r="G56" s="79">
        <f t="shared" si="0"/>
        <v>0</v>
      </c>
      <c r="H56" s="79">
        <f t="shared" si="1"/>
        <v>0</v>
      </c>
      <c r="I56" s="79">
        <f t="shared" si="2"/>
        <v>0</v>
      </c>
      <c r="J56" s="79">
        <f t="shared" si="3"/>
        <v>0</v>
      </c>
      <c r="K56" s="79"/>
      <c r="L56" s="79">
        <f t="shared" si="4"/>
        <v>0</v>
      </c>
      <c r="M56" s="80">
        <f t="shared" si="5"/>
        <v>0</v>
      </c>
    </row>
    <row r="57" spans="4:13" x14ac:dyDescent="0.25">
      <c r="D57" s="77">
        <f t="shared" si="6"/>
        <v>47</v>
      </c>
      <c r="E57" s="78">
        <f t="shared" si="8"/>
        <v>45962</v>
      </c>
      <c r="F57" s="79">
        <f t="shared" si="7"/>
        <v>0</v>
      </c>
      <c r="G57" s="79">
        <f t="shared" si="0"/>
        <v>0</v>
      </c>
      <c r="H57" s="79">
        <f t="shared" si="1"/>
        <v>0</v>
      </c>
      <c r="I57" s="79">
        <f t="shared" si="2"/>
        <v>0</v>
      </c>
      <c r="J57" s="79">
        <f t="shared" si="3"/>
        <v>0</v>
      </c>
      <c r="K57" s="79"/>
      <c r="L57" s="79">
        <f t="shared" si="4"/>
        <v>0</v>
      </c>
      <c r="M57" s="80">
        <f t="shared" si="5"/>
        <v>0</v>
      </c>
    </row>
    <row r="58" spans="4:13" x14ac:dyDescent="0.25">
      <c r="D58" s="77">
        <f t="shared" si="6"/>
        <v>48</v>
      </c>
      <c r="E58" s="78">
        <f t="shared" si="8"/>
        <v>45992</v>
      </c>
      <c r="F58" s="79">
        <f t="shared" si="7"/>
        <v>0</v>
      </c>
      <c r="G58" s="79">
        <f t="shared" si="0"/>
        <v>0</v>
      </c>
      <c r="H58" s="79">
        <f t="shared" si="1"/>
        <v>0</v>
      </c>
      <c r="I58" s="79">
        <f t="shared" si="2"/>
        <v>0</v>
      </c>
      <c r="J58" s="79">
        <f t="shared" si="3"/>
        <v>0</v>
      </c>
      <c r="K58" s="79"/>
      <c r="L58" s="79">
        <f t="shared" si="4"/>
        <v>0</v>
      </c>
      <c r="M58" s="80">
        <f t="shared" si="5"/>
        <v>0</v>
      </c>
    </row>
    <row r="59" spans="4:13" x14ac:dyDescent="0.25">
      <c r="D59" s="77">
        <f t="shared" si="6"/>
        <v>49</v>
      </c>
      <c r="E59" s="78">
        <f t="shared" si="8"/>
        <v>46023</v>
      </c>
      <c r="F59" s="79">
        <f t="shared" si="7"/>
        <v>0</v>
      </c>
      <c r="G59" s="79">
        <f t="shared" si="0"/>
        <v>0</v>
      </c>
      <c r="H59" s="79">
        <f t="shared" si="1"/>
        <v>0</v>
      </c>
      <c r="I59" s="79">
        <f t="shared" si="2"/>
        <v>0</v>
      </c>
      <c r="J59" s="79">
        <f t="shared" si="3"/>
        <v>0</v>
      </c>
      <c r="K59" s="79"/>
      <c r="L59" s="79">
        <f t="shared" si="4"/>
        <v>0</v>
      </c>
      <c r="M59" s="80">
        <f t="shared" si="5"/>
        <v>0</v>
      </c>
    </row>
    <row r="60" spans="4:13" x14ac:dyDescent="0.25">
      <c r="D60" s="77">
        <f t="shared" si="6"/>
        <v>50</v>
      </c>
      <c r="E60" s="78">
        <f t="shared" si="8"/>
        <v>46054</v>
      </c>
      <c r="F60" s="79">
        <f t="shared" si="7"/>
        <v>0</v>
      </c>
      <c r="G60" s="79">
        <f t="shared" si="0"/>
        <v>0</v>
      </c>
      <c r="H60" s="79">
        <f t="shared" si="1"/>
        <v>0</v>
      </c>
      <c r="I60" s="79">
        <f t="shared" si="2"/>
        <v>0</v>
      </c>
      <c r="J60" s="79">
        <f t="shared" si="3"/>
        <v>0</v>
      </c>
      <c r="K60" s="79"/>
      <c r="L60" s="79">
        <f t="shared" si="4"/>
        <v>0</v>
      </c>
      <c r="M60" s="80">
        <f t="shared" si="5"/>
        <v>0</v>
      </c>
    </row>
    <row r="61" spans="4:13" x14ac:dyDescent="0.25">
      <c r="D61" s="77">
        <f t="shared" si="6"/>
        <v>51</v>
      </c>
      <c r="E61" s="78">
        <f t="shared" si="8"/>
        <v>46082</v>
      </c>
      <c r="F61" s="79">
        <f t="shared" si="7"/>
        <v>0</v>
      </c>
      <c r="G61" s="79">
        <f t="shared" si="0"/>
        <v>0</v>
      </c>
      <c r="H61" s="79">
        <f t="shared" si="1"/>
        <v>0</v>
      </c>
      <c r="I61" s="79">
        <f t="shared" si="2"/>
        <v>0</v>
      </c>
      <c r="J61" s="79">
        <f t="shared" si="3"/>
        <v>0</v>
      </c>
      <c r="K61" s="79"/>
      <c r="L61" s="79">
        <f t="shared" si="4"/>
        <v>0</v>
      </c>
      <c r="M61" s="80">
        <f t="shared" si="5"/>
        <v>0</v>
      </c>
    </row>
    <row r="62" spans="4:13" x14ac:dyDescent="0.25">
      <c r="D62" s="77">
        <f t="shared" si="6"/>
        <v>52</v>
      </c>
      <c r="E62" s="78">
        <f t="shared" si="8"/>
        <v>46113</v>
      </c>
      <c r="F62" s="79">
        <f t="shared" si="7"/>
        <v>0</v>
      </c>
      <c r="G62" s="79">
        <f t="shared" si="0"/>
        <v>0</v>
      </c>
      <c r="H62" s="79">
        <f t="shared" si="1"/>
        <v>0</v>
      </c>
      <c r="I62" s="79">
        <f t="shared" si="2"/>
        <v>0</v>
      </c>
      <c r="J62" s="79">
        <f t="shared" si="3"/>
        <v>0</v>
      </c>
      <c r="K62" s="79"/>
      <c r="L62" s="79">
        <f t="shared" si="4"/>
        <v>0</v>
      </c>
      <c r="M62" s="80">
        <f t="shared" si="5"/>
        <v>0</v>
      </c>
    </row>
    <row r="63" spans="4:13" x14ac:dyDescent="0.25">
      <c r="D63" s="77">
        <f t="shared" si="6"/>
        <v>53</v>
      </c>
      <c r="E63" s="78">
        <f t="shared" si="8"/>
        <v>46143</v>
      </c>
      <c r="F63" s="79">
        <f t="shared" si="7"/>
        <v>0</v>
      </c>
      <c r="G63" s="79">
        <f t="shared" si="0"/>
        <v>0</v>
      </c>
      <c r="H63" s="79">
        <f t="shared" si="1"/>
        <v>0</v>
      </c>
      <c r="I63" s="79">
        <f t="shared" si="2"/>
        <v>0</v>
      </c>
      <c r="J63" s="79">
        <f t="shared" si="3"/>
        <v>0</v>
      </c>
      <c r="K63" s="79"/>
      <c r="L63" s="79">
        <f t="shared" si="4"/>
        <v>0</v>
      </c>
      <c r="M63" s="80">
        <f t="shared" si="5"/>
        <v>0</v>
      </c>
    </row>
    <row r="64" spans="4:13" x14ac:dyDescent="0.25">
      <c r="D64" s="77">
        <f t="shared" si="6"/>
        <v>54</v>
      </c>
      <c r="E64" s="78">
        <f t="shared" si="8"/>
        <v>46174</v>
      </c>
      <c r="F64" s="79">
        <f t="shared" si="7"/>
        <v>0</v>
      </c>
      <c r="G64" s="79">
        <f t="shared" si="0"/>
        <v>0</v>
      </c>
      <c r="H64" s="79">
        <f t="shared" si="1"/>
        <v>0</v>
      </c>
      <c r="I64" s="79">
        <f t="shared" si="2"/>
        <v>0</v>
      </c>
      <c r="J64" s="79">
        <f t="shared" si="3"/>
        <v>0</v>
      </c>
      <c r="K64" s="79"/>
      <c r="L64" s="79">
        <f t="shared" si="4"/>
        <v>0</v>
      </c>
      <c r="M64" s="80">
        <f t="shared" si="5"/>
        <v>0</v>
      </c>
    </row>
    <row r="65" spans="4:13" x14ac:dyDescent="0.25">
      <c r="D65" s="77">
        <f t="shared" si="6"/>
        <v>55</v>
      </c>
      <c r="E65" s="78">
        <f t="shared" si="8"/>
        <v>46204</v>
      </c>
      <c r="F65" s="79">
        <f t="shared" si="7"/>
        <v>0</v>
      </c>
      <c r="G65" s="79">
        <f t="shared" si="0"/>
        <v>0</v>
      </c>
      <c r="H65" s="79">
        <f t="shared" si="1"/>
        <v>0</v>
      </c>
      <c r="I65" s="79">
        <f t="shared" si="2"/>
        <v>0</v>
      </c>
      <c r="J65" s="79">
        <f t="shared" si="3"/>
        <v>0</v>
      </c>
      <c r="K65" s="79"/>
      <c r="L65" s="79">
        <f t="shared" si="4"/>
        <v>0</v>
      </c>
      <c r="M65" s="80">
        <f t="shared" si="5"/>
        <v>0</v>
      </c>
    </row>
    <row r="66" spans="4:13" x14ac:dyDescent="0.25">
      <c r="D66" s="77">
        <f t="shared" si="6"/>
        <v>56</v>
      </c>
      <c r="E66" s="78">
        <f t="shared" si="8"/>
        <v>46235</v>
      </c>
      <c r="F66" s="79">
        <f t="shared" si="7"/>
        <v>0</v>
      </c>
      <c r="G66" s="79">
        <f t="shared" si="0"/>
        <v>0</v>
      </c>
      <c r="H66" s="79">
        <f t="shared" si="1"/>
        <v>0</v>
      </c>
      <c r="I66" s="79">
        <f t="shared" si="2"/>
        <v>0</v>
      </c>
      <c r="J66" s="79">
        <f t="shared" si="3"/>
        <v>0</v>
      </c>
      <c r="K66" s="79"/>
      <c r="L66" s="79">
        <f t="shared" si="4"/>
        <v>0</v>
      </c>
      <c r="M66" s="80">
        <f t="shared" si="5"/>
        <v>0</v>
      </c>
    </row>
    <row r="67" spans="4:13" x14ac:dyDescent="0.25">
      <c r="D67" s="77">
        <f t="shared" si="6"/>
        <v>57</v>
      </c>
      <c r="E67" s="78">
        <f t="shared" si="8"/>
        <v>46266</v>
      </c>
      <c r="F67" s="79">
        <f t="shared" si="7"/>
        <v>0</v>
      </c>
      <c r="G67" s="79">
        <f t="shared" si="0"/>
        <v>0</v>
      </c>
      <c r="H67" s="79">
        <f t="shared" si="1"/>
        <v>0</v>
      </c>
      <c r="I67" s="79">
        <f t="shared" si="2"/>
        <v>0</v>
      </c>
      <c r="J67" s="79">
        <f t="shared" si="3"/>
        <v>0</v>
      </c>
      <c r="K67" s="79"/>
      <c r="L67" s="79">
        <f t="shared" si="4"/>
        <v>0</v>
      </c>
      <c r="M67" s="80">
        <f t="shared" si="5"/>
        <v>0</v>
      </c>
    </row>
    <row r="68" spans="4:13" x14ac:dyDescent="0.25">
      <c r="D68" s="77">
        <f t="shared" si="6"/>
        <v>58</v>
      </c>
      <c r="E68" s="78">
        <f t="shared" si="8"/>
        <v>46296</v>
      </c>
      <c r="F68" s="79">
        <f t="shared" si="7"/>
        <v>0</v>
      </c>
      <c r="G68" s="79">
        <f t="shared" si="0"/>
        <v>0</v>
      </c>
      <c r="H68" s="79">
        <f t="shared" si="1"/>
        <v>0</v>
      </c>
      <c r="I68" s="79">
        <f t="shared" si="2"/>
        <v>0</v>
      </c>
      <c r="J68" s="79">
        <f t="shared" si="3"/>
        <v>0</v>
      </c>
      <c r="K68" s="79"/>
      <c r="L68" s="79">
        <f t="shared" si="4"/>
        <v>0</v>
      </c>
      <c r="M68" s="80">
        <f t="shared" si="5"/>
        <v>0</v>
      </c>
    </row>
    <row r="69" spans="4:13" x14ac:dyDescent="0.25">
      <c r="D69" s="77">
        <f t="shared" si="6"/>
        <v>59</v>
      </c>
      <c r="E69" s="78">
        <f t="shared" si="8"/>
        <v>46327</v>
      </c>
      <c r="F69" s="79">
        <f t="shared" si="7"/>
        <v>0</v>
      </c>
      <c r="G69" s="79">
        <f t="shared" si="0"/>
        <v>0</v>
      </c>
      <c r="H69" s="79">
        <f t="shared" si="1"/>
        <v>0</v>
      </c>
      <c r="I69" s="79">
        <f t="shared" si="2"/>
        <v>0</v>
      </c>
      <c r="J69" s="79">
        <f t="shared" si="3"/>
        <v>0</v>
      </c>
      <c r="K69" s="79"/>
      <c r="L69" s="79">
        <f t="shared" si="4"/>
        <v>0</v>
      </c>
      <c r="M69" s="80">
        <f t="shared" si="5"/>
        <v>0</v>
      </c>
    </row>
    <row r="70" spans="4:13" x14ac:dyDescent="0.25">
      <c r="D70" s="77">
        <f t="shared" si="6"/>
        <v>60</v>
      </c>
      <c r="E70" s="78">
        <f t="shared" si="8"/>
        <v>46357</v>
      </c>
      <c r="F70" s="79">
        <f t="shared" si="7"/>
        <v>0</v>
      </c>
      <c r="G70" s="79">
        <f t="shared" si="0"/>
        <v>0</v>
      </c>
      <c r="H70" s="79">
        <f t="shared" si="1"/>
        <v>0</v>
      </c>
      <c r="I70" s="79">
        <f t="shared" si="2"/>
        <v>0</v>
      </c>
      <c r="J70" s="79">
        <f t="shared" si="3"/>
        <v>0</v>
      </c>
      <c r="K70" s="79"/>
      <c r="L70" s="79">
        <f t="shared" si="4"/>
        <v>0</v>
      </c>
      <c r="M70" s="80">
        <f t="shared" si="5"/>
        <v>0</v>
      </c>
    </row>
    <row r="71" spans="4:13" x14ac:dyDescent="0.25">
      <c r="D71" s="77">
        <f t="shared" si="6"/>
        <v>61</v>
      </c>
      <c r="E71" s="78">
        <f t="shared" si="8"/>
        <v>46388</v>
      </c>
      <c r="F71" s="79">
        <f t="shared" si="7"/>
        <v>0</v>
      </c>
      <c r="G71" s="79">
        <f t="shared" si="0"/>
        <v>0</v>
      </c>
      <c r="H71" s="79">
        <f t="shared" si="1"/>
        <v>0</v>
      </c>
      <c r="I71" s="79">
        <f t="shared" si="2"/>
        <v>0</v>
      </c>
      <c r="J71" s="79">
        <f t="shared" si="3"/>
        <v>0</v>
      </c>
      <c r="K71" s="79"/>
      <c r="L71" s="79">
        <f t="shared" si="4"/>
        <v>0</v>
      </c>
      <c r="M71" s="80">
        <f t="shared" si="5"/>
        <v>0</v>
      </c>
    </row>
    <row r="72" spans="4:13" x14ac:dyDescent="0.25">
      <c r="D72" s="77">
        <f t="shared" si="6"/>
        <v>62</v>
      </c>
      <c r="E72" s="78">
        <f t="shared" si="8"/>
        <v>46419</v>
      </c>
      <c r="F72" s="79">
        <f t="shared" si="7"/>
        <v>0</v>
      </c>
      <c r="G72" s="79">
        <f t="shared" si="0"/>
        <v>0</v>
      </c>
      <c r="H72" s="79">
        <f t="shared" si="1"/>
        <v>0</v>
      </c>
      <c r="I72" s="79">
        <f t="shared" si="2"/>
        <v>0</v>
      </c>
      <c r="J72" s="79">
        <f t="shared" si="3"/>
        <v>0</v>
      </c>
      <c r="K72" s="79"/>
      <c r="L72" s="79">
        <f t="shared" si="4"/>
        <v>0</v>
      </c>
      <c r="M72" s="80">
        <f t="shared" si="5"/>
        <v>0</v>
      </c>
    </row>
    <row r="73" spans="4:13" x14ac:dyDescent="0.25">
      <c r="D73" s="77">
        <f t="shared" si="6"/>
        <v>63</v>
      </c>
      <c r="E73" s="78">
        <f t="shared" si="8"/>
        <v>46447</v>
      </c>
      <c r="F73" s="79">
        <f t="shared" si="7"/>
        <v>0</v>
      </c>
      <c r="G73" s="79">
        <f t="shared" si="0"/>
        <v>0</v>
      </c>
      <c r="H73" s="79">
        <f t="shared" si="1"/>
        <v>0</v>
      </c>
      <c r="I73" s="79">
        <f t="shared" si="2"/>
        <v>0</v>
      </c>
      <c r="J73" s="79">
        <f t="shared" si="3"/>
        <v>0</v>
      </c>
      <c r="K73" s="79"/>
      <c r="L73" s="79">
        <f t="shared" si="4"/>
        <v>0</v>
      </c>
      <c r="M73" s="80">
        <f t="shared" si="5"/>
        <v>0</v>
      </c>
    </row>
    <row r="74" spans="4:13" x14ac:dyDescent="0.25">
      <c r="D74" s="77">
        <f t="shared" si="6"/>
        <v>64</v>
      </c>
      <c r="E74" s="78">
        <f t="shared" si="8"/>
        <v>46478</v>
      </c>
      <c r="F74" s="79">
        <f t="shared" si="7"/>
        <v>0</v>
      </c>
      <c r="G74" s="79">
        <f t="shared" si="0"/>
        <v>0</v>
      </c>
      <c r="H74" s="79">
        <f t="shared" si="1"/>
        <v>0</v>
      </c>
      <c r="I74" s="79">
        <f t="shared" si="2"/>
        <v>0</v>
      </c>
      <c r="J74" s="79">
        <f t="shared" si="3"/>
        <v>0</v>
      </c>
      <c r="K74" s="79"/>
      <c r="L74" s="79">
        <f t="shared" si="4"/>
        <v>0</v>
      </c>
      <c r="M74" s="80">
        <f t="shared" si="5"/>
        <v>0</v>
      </c>
    </row>
    <row r="75" spans="4:13" x14ac:dyDescent="0.25">
      <c r="D75" s="77">
        <f t="shared" si="6"/>
        <v>65</v>
      </c>
      <c r="E75" s="78">
        <f t="shared" si="8"/>
        <v>46508</v>
      </c>
      <c r="F75" s="79">
        <f t="shared" si="7"/>
        <v>0</v>
      </c>
      <c r="G75" s="79">
        <f t="shared" si="0"/>
        <v>0</v>
      </c>
      <c r="H75" s="79">
        <f t="shared" si="1"/>
        <v>0</v>
      </c>
      <c r="I75" s="79">
        <f t="shared" si="2"/>
        <v>0</v>
      </c>
      <c r="J75" s="79">
        <f t="shared" si="3"/>
        <v>0</v>
      </c>
      <c r="K75" s="79"/>
      <c r="L75" s="79">
        <f t="shared" si="4"/>
        <v>0</v>
      </c>
      <c r="M75" s="80">
        <f t="shared" si="5"/>
        <v>0</v>
      </c>
    </row>
    <row r="76" spans="4:13" x14ac:dyDescent="0.25">
      <c r="D76" s="77">
        <f t="shared" si="6"/>
        <v>66</v>
      </c>
      <c r="E76" s="78">
        <f t="shared" si="8"/>
        <v>46539</v>
      </c>
      <c r="F76" s="79">
        <f t="shared" si="7"/>
        <v>0</v>
      </c>
      <c r="G76" s="79">
        <f t="shared" ref="G76:G139" si="9">-PMT(($B$11/12),$B$12,$B$14,0,0)</f>
        <v>0</v>
      </c>
      <c r="H76" s="79">
        <f t="shared" ref="H76:H139" si="10">(F76*$B$11)/12</f>
        <v>0</v>
      </c>
      <c r="I76" s="79">
        <f t="shared" ref="I76:I139" si="11">G76-H76</f>
        <v>0</v>
      </c>
      <c r="J76" s="79">
        <f t="shared" ref="J76:J139" si="12">F76-I76</f>
        <v>0</v>
      </c>
      <c r="K76" s="79"/>
      <c r="L76" s="79">
        <f t="shared" ref="L76:L139" si="13">($B$10*$B$15)/12</f>
        <v>0</v>
      </c>
      <c r="M76" s="80">
        <f t="shared" ref="M76:M139" si="14">G76+K76+L76</f>
        <v>0</v>
      </c>
    </row>
    <row r="77" spans="4:13" x14ac:dyDescent="0.25">
      <c r="D77" s="77">
        <f t="shared" ref="D77:D140" si="15">D76+1</f>
        <v>67</v>
      </c>
      <c r="E77" s="78">
        <f t="shared" ref="E77:E140" si="16">EDATE(E76,1)</f>
        <v>46569</v>
      </c>
      <c r="F77" s="79">
        <f t="shared" ref="F77:F140" si="17">J76</f>
        <v>0</v>
      </c>
      <c r="G77" s="79">
        <f t="shared" si="9"/>
        <v>0</v>
      </c>
      <c r="H77" s="79">
        <f t="shared" si="10"/>
        <v>0</v>
      </c>
      <c r="I77" s="79">
        <f t="shared" si="11"/>
        <v>0</v>
      </c>
      <c r="J77" s="79">
        <f t="shared" si="12"/>
        <v>0</v>
      </c>
      <c r="K77" s="79"/>
      <c r="L77" s="79">
        <f t="shared" si="13"/>
        <v>0</v>
      </c>
      <c r="M77" s="80">
        <f t="shared" si="14"/>
        <v>0</v>
      </c>
    </row>
    <row r="78" spans="4:13" x14ac:dyDescent="0.25">
      <c r="D78" s="77">
        <f t="shared" si="15"/>
        <v>68</v>
      </c>
      <c r="E78" s="78">
        <f t="shared" si="16"/>
        <v>46600</v>
      </c>
      <c r="F78" s="79">
        <f t="shared" si="17"/>
        <v>0</v>
      </c>
      <c r="G78" s="79">
        <f t="shared" si="9"/>
        <v>0</v>
      </c>
      <c r="H78" s="79">
        <f t="shared" si="10"/>
        <v>0</v>
      </c>
      <c r="I78" s="79">
        <f t="shared" si="11"/>
        <v>0</v>
      </c>
      <c r="J78" s="79">
        <f t="shared" si="12"/>
        <v>0</v>
      </c>
      <c r="K78" s="79"/>
      <c r="L78" s="79">
        <f t="shared" si="13"/>
        <v>0</v>
      </c>
      <c r="M78" s="80">
        <f t="shared" si="14"/>
        <v>0</v>
      </c>
    </row>
    <row r="79" spans="4:13" x14ac:dyDescent="0.25">
      <c r="D79" s="77">
        <f t="shared" si="15"/>
        <v>69</v>
      </c>
      <c r="E79" s="78">
        <f t="shared" si="16"/>
        <v>46631</v>
      </c>
      <c r="F79" s="79">
        <f t="shared" si="17"/>
        <v>0</v>
      </c>
      <c r="G79" s="79">
        <f t="shared" si="9"/>
        <v>0</v>
      </c>
      <c r="H79" s="79">
        <f t="shared" si="10"/>
        <v>0</v>
      </c>
      <c r="I79" s="79">
        <f t="shared" si="11"/>
        <v>0</v>
      </c>
      <c r="J79" s="79">
        <f t="shared" si="12"/>
        <v>0</v>
      </c>
      <c r="K79" s="79"/>
      <c r="L79" s="79">
        <f t="shared" si="13"/>
        <v>0</v>
      </c>
      <c r="M79" s="80">
        <f t="shared" si="14"/>
        <v>0</v>
      </c>
    </row>
    <row r="80" spans="4:13" x14ac:dyDescent="0.25">
      <c r="D80" s="77">
        <f t="shared" si="15"/>
        <v>70</v>
      </c>
      <c r="E80" s="78">
        <f t="shared" si="16"/>
        <v>46661</v>
      </c>
      <c r="F80" s="79">
        <f t="shared" si="17"/>
        <v>0</v>
      </c>
      <c r="G80" s="79">
        <f t="shared" si="9"/>
        <v>0</v>
      </c>
      <c r="H80" s="79">
        <f t="shared" si="10"/>
        <v>0</v>
      </c>
      <c r="I80" s="79">
        <f t="shared" si="11"/>
        <v>0</v>
      </c>
      <c r="J80" s="79">
        <f t="shared" si="12"/>
        <v>0</v>
      </c>
      <c r="K80" s="79"/>
      <c r="L80" s="79">
        <f t="shared" si="13"/>
        <v>0</v>
      </c>
      <c r="M80" s="80">
        <f t="shared" si="14"/>
        <v>0</v>
      </c>
    </row>
    <row r="81" spans="4:13" x14ac:dyDescent="0.25">
      <c r="D81" s="77">
        <f t="shared" si="15"/>
        <v>71</v>
      </c>
      <c r="E81" s="78">
        <f t="shared" si="16"/>
        <v>46692</v>
      </c>
      <c r="F81" s="79">
        <f t="shared" si="17"/>
        <v>0</v>
      </c>
      <c r="G81" s="79">
        <f t="shared" si="9"/>
        <v>0</v>
      </c>
      <c r="H81" s="79">
        <f t="shared" si="10"/>
        <v>0</v>
      </c>
      <c r="I81" s="79">
        <f t="shared" si="11"/>
        <v>0</v>
      </c>
      <c r="J81" s="79">
        <f t="shared" si="12"/>
        <v>0</v>
      </c>
      <c r="K81" s="79"/>
      <c r="L81" s="79">
        <f t="shared" si="13"/>
        <v>0</v>
      </c>
      <c r="M81" s="80">
        <f t="shared" si="14"/>
        <v>0</v>
      </c>
    </row>
    <row r="82" spans="4:13" x14ac:dyDescent="0.25">
      <c r="D82" s="77">
        <f t="shared" si="15"/>
        <v>72</v>
      </c>
      <c r="E82" s="78">
        <f t="shared" si="16"/>
        <v>46722</v>
      </c>
      <c r="F82" s="79">
        <f t="shared" si="17"/>
        <v>0</v>
      </c>
      <c r="G82" s="79">
        <f t="shared" si="9"/>
        <v>0</v>
      </c>
      <c r="H82" s="79">
        <f t="shared" si="10"/>
        <v>0</v>
      </c>
      <c r="I82" s="79">
        <f t="shared" si="11"/>
        <v>0</v>
      </c>
      <c r="J82" s="79">
        <f t="shared" si="12"/>
        <v>0</v>
      </c>
      <c r="K82" s="79"/>
      <c r="L82" s="79">
        <f t="shared" si="13"/>
        <v>0</v>
      </c>
      <c r="M82" s="80">
        <f t="shared" si="14"/>
        <v>0</v>
      </c>
    </row>
    <row r="83" spans="4:13" x14ac:dyDescent="0.25">
      <c r="D83" s="77">
        <f t="shared" si="15"/>
        <v>73</v>
      </c>
      <c r="E83" s="78">
        <f t="shared" si="16"/>
        <v>46753</v>
      </c>
      <c r="F83" s="79">
        <f t="shared" si="17"/>
        <v>0</v>
      </c>
      <c r="G83" s="79">
        <f t="shared" si="9"/>
        <v>0</v>
      </c>
      <c r="H83" s="79">
        <f t="shared" si="10"/>
        <v>0</v>
      </c>
      <c r="I83" s="79">
        <f t="shared" si="11"/>
        <v>0</v>
      </c>
      <c r="J83" s="79">
        <f t="shared" si="12"/>
        <v>0</v>
      </c>
      <c r="K83" s="79"/>
      <c r="L83" s="79">
        <f t="shared" si="13"/>
        <v>0</v>
      </c>
      <c r="M83" s="80">
        <f t="shared" si="14"/>
        <v>0</v>
      </c>
    </row>
    <row r="84" spans="4:13" x14ac:dyDescent="0.25">
      <c r="D84" s="77">
        <f t="shared" si="15"/>
        <v>74</v>
      </c>
      <c r="E84" s="78">
        <f t="shared" si="16"/>
        <v>46784</v>
      </c>
      <c r="F84" s="79">
        <f t="shared" si="17"/>
        <v>0</v>
      </c>
      <c r="G84" s="79">
        <f t="shared" si="9"/>
        <v>0</v>
      </c>
      <c r="H84" s="79">
        <f t="shared" si="10"/>
        <v>0</v>
      </c>
      <c r="I84" s="79">
        <f t="shared" si="11"/>
        <v>0</v>
      </c>
      <c r="J84" s="79">
        <f t="shared" si="12"/>
        <v>0</v>
      </c>
      <c r="K84" s="79"/>
      <c r="L84" s="79">
        <f t="shared" si="13"/>
        <v>0</v>
      </c>
      <c r="M84" s="80">
        <f t="shared" si="14"/>
        <v>0</v>
      </c>
    </row>
    <row r="85" spans="4:13" x14ac:dyDescent="0.25">
      <c r="D85" s="77">
        <f t="shared" si="15"/>
        <v>75</v>
      </c>
      <c r="E85" s="78">
        <f t="shared" si="16"/>
        <v>46813</v>
      </c>
      <c r="F85" s="79">
        <f t="shared" si="17"/>
        <v>0</v>
      </c>
      <c r="G85" s="79">
        <f t="shared" si="9"/>
        <v>0</v>
      </c>
      <c r="H85" s="79">
        <f t="shared" si="10"/>
        <v>0</v>
      </c>
      <c r="I85" s="79">
        <f t="shared" si="11"/>
        <v>0</v>
      </c>
      <c r="J85" s="79">
        <f t="shared" si="12"/>
        <v>0</v>
      </c>
      <c r="K85" s="79"/>
      <c r="L85" s="79">
        <f t="shared" si="13"/>
        <v>0</v>
      </c>
      <c r="M85" s="80">
        <f t="shared" si="14"/>
        <v>0</v>
      </c>
    </row>
    <row r="86" spans="4:13" x14ac:dyDescent="0.25">
      <c r="D86" s="77">
        <f t="shared" si="15"/>
        <v>76</v>
      </c>
      <c r="E86" s="78">
        <f t="shared" si="16"/>
        <v>46844</v>
      </c>
      <c r="F86" s="79">
        <f t="shared" si="17"/>
        <v>0</v>
      </c>
      <c r="G86" s="79">
        <f t="shared" si="9"/>
        <v>0</v>
      </c>
      <c r="H86" s="79">
        <f t="shared" si="10"/>
        <v>0</v>
      </c>
      <c r="I86" s="79">
        <f t="shared" si="11"/>
        <v>0</v>
      </c>
      <c r="J86" s="79">
        <f t="shared" si="12"/>
        <v>0</v>
      </c>
      <c r="K86" s="79"/>
      <c r="L86" s="79">
        <f t="shared" si="13"/>
        <v>0</v>
      </c>
      <c r="M86" s="80">
        <f t="shared" si="14"/>
        <v>0</v>
      </c>
    </row>
    <row r="87" spans="4:13" x14ac:dyDescent="0.25">
      <c r="D87" s="77">
        <f t="shared" si="15"/>
        <v>77</v>
      </c>
      <c r="E87" s="78">
        <f t="shared" si="16"/>
        <v>46874</v>
      </c>
      <c r="F87" s="79">
        <f t="shared" si="17"/>
        <v>0</v>
      </c>
      <c r="G87" s="79">
        <f t="shared" si="9"/>
        <v>0</v>
      </c>
      <c r="H87" s="79">
        <f t="shared" si="10"/>
        <v>0</v>
      </c>
      <c r="I87" s="79">
        <f t="shared" si="11"/>
        <v>0</v>
      </c>
      <c r="J87" s="79">
        <f t="shared" si="12"/>
        <v>0</v>
      </c>
      <c r="K87" s="79"/>
      <c r="L87" s="79">
        <f t="shared" si="13"/>
        <v>0</v>
      </c>
      <c r="M87" s="80">
        <f t="shared" si="14"/>
        <v>0</v>
      </c>
    </row>
    <row r="88" spans="4:13" x14ac:dyDescent="0.25">
      <c r="D88" s="77">
        <f t="shared" si="15"/>
        <v>78</v>
      </c>
      <c r="E88" s="78">
        <f t="shared" si="16"/>
        <v>46905</v>
      </c>
      <c r="F88" s="79">
        <f t="shared" si="17"/>
        <v>0</v>
      </c>
      <c r="G88" s="79">
        <f t="shared" si="9"/>
        <v>0</v>
      </c>
      <c r="H88" s="79">
        <f t="shared" si="10"/>
        <v>0</v>
      </c>
      <c r="I88" s="79">
        <f t="shared" si="11"/>
        <v>0</v>
      </c>
      <c r="J88" s="79">
        <f t="shared" si="12"/>
        <v>0</v>
      </c>
      <c r="K88" s="79"/>
      <c r="L88" s="79">
        <f t="shared" si="13"/>
        <v>0</v>
      </c>
      <c r="M88" s="80">
        <f t="shared" si="14"/>
        <v>0</v>
      </c>
    </row>
    <row r="89" spans="4:13" x14ac:dyDescent="0.25">
      <c r="D89" s="77">
        <f t="shared" si="15"/>
        <v>79</v>
      </c>
      <c r="E89" s="78">
        <f t="shared" si="16"/>
        <v>46935</v>
      </c>
      <c r="F89" s="79">
        <f t="shared" si="17"/>
        <v>0</v>
      </c>
      <c r="G89" s="79">
        <f t="shared" si="9"/>
        <v>0</v>
      </c>
      <c r="H89" s="79">
        <f t="shared" si="10"/>
        <v>0</v>
      </c>
      <c r="I89" s="79">
        <f t="shared" si="11"/>
        <v>0</v>
      </c>
      <c r="J89" s="79">
        <f t="shared" si="12"/>
        <v>0</v>
      </c>
      <c r="K89" s="79"/>
      <c r="L89" s="79">
        <f t="shared" si="13"/>
        <v>0</v>
      </c>
      <c r="M89" s="80">
        <f t="shared" si="14"/>
        <v>0</v>
      </c>
    </row>
    <row r="90" spans="4:13" x14ac:dyDescent="0.25">
      <c r="D90" s="77">
        <f t="shared" si="15"/>
        <v>80</v>
      </c>
      <c r="E90" s="78">
        <f t="shared" si="16"/>
        <v>46966</v>
      </c>
      <c r="F90" s="79">
        <f t="shared" si="17"/>
        <v>0</v>
      </c>
      <c r="G90" s="79">
        <f t="shared" si="9"/>
        <v>0</v>
      </c>
      <c r="H90" s="79">
        <f t="shared" si="10"/>
        <v>0</v>
      </c>
      <c r="I90" s="79">
        <f t="shared" si="11"/>
        <v>0</v>
      </c>
      <c r="J90" s="79">
        <f t="shared" si="12"/>
        <v>0</v>
      </c>
      <c r="K90" s="79"/>
      <c r="L90" s="79">
        <f t="shared" si="13"/>
        <v>0</v>
      </c>
      <c r="M90" s="80">
        <f t="shared" si="14"/>
        <v>0</v>
      </c>
    </row>
    <row r="91" spans="4:13" x14ac:dyDescent="0.25">
      <c r="D91" s="77">
        <f t="shared" si="15"/>
        <v>81</v>
      </c>
      <c r="E91" s="78">
        <f t="shared" si="16"/>
        <v>46997</v>
      </c>
      <c r="F91" s="79">
        <f t="shared" si="17"/>
        <v>0</v>
      </c>
      <c r="G91" s="79">
        <f t="shared" si="9"/>
        <v>0</v>
      </c>
      <c r="H91" s="79">
        <f t="shared" si="10"/>
        <v>0</v>
      </c>
      <c r="I91" s="79">
        <f t="shared" si="11"/>
        <v>0</v>
      </c>
      <c r="J91" s="79">
        <f t="shared" si="12"/>
        <v>0</v>
      </c>
      <c r="K91" s="79"/>
      <c r="L91" s="79">
        <f t="shared" si="13"/>
        <v>0</v>
      </c>
      <c r="M91" s="80">
        <f t="shared" si="14"/>
        <v>0</v>
      </c>
    </row>
    <row r="92" spans="4:13" x14ac:dyDescent="0.25">
      <c r="D92" s="77">
        <f t="shared" si="15"/>
        <v>82</v>
      </c>
      <c r="E92" s="78">
        <f t="shared" si="16"/>
        <v>47027</v>
      </c>
      <c r="F92" s="79">
        <f t="shared" si="17"/>
        <v>0</v>
      </c>
      <c r="G92" s="79">
        <f t="shared" si="9"/>
        <v>0</v>
      </c>
      <c r="H92" s="79">
        <f t="shared" si="10"/>
        <v>0</v>
      </c>
      <c r="I92" s="79">
        <f t="shared" si="11"/>
        <v>0</v>
      </c>
      <c r="J92" s="79">
        <f t="shared" si="12"/>
        <v>0</v>
      </c>
      <c r="K92" s="79"/>
      <c r="L92" s="79">
        <f t="shared" si="13"/>
        <v>0</v>
      </c>
      <c r="M92" s="80">
        <f t="shared" si="14"/>
        <v>0</v>
      </c>
    </row>
    <row r="93" spans="4:13" x14ac:dyDescent="0.25">
      <c r="D93" s="77">
        <f t="shared" si="15"/>
        <v>83</v>
      </c>
      <c r="E93" s="78">
        <f t="shared" si="16"/>
        <v>47058</v>
      </c>
      <c r="F93" s="79">
        <f t="shared" si="17"/>
        <v>0</v>
      </c>
      <c r="G93" s="79">
        <f t="shared" si="9"/>
        <v>0</v>
      </c>
      <c r="H93" s="79">
        <f t="shared" si="10"/>
        <v>0</v>
      </c>
      <c r="I93" s="79">
        <f t="shared" si="11"/>
        <v>0</v>
      </c>
      <c r="J93" s="79">
        <f t="shared" si="12"/>
        <v>0</v>
      </c>
      <c r="K93" s="79"/>
      <c r="L93" s="79">
        <f t="shared" si="13"/>
        <v>0</v>
      </c>
      <c r="M93" s="80">
        <f t="shared" si="14"/>
        <v>0</v>
      </c>
    </row>
    <row r="94" spans="4:13" x14ac:dyDescent="0.25">
      <c r="D94" s="77">
        <f t="shared" si="15"/>
        <v>84</v>
      </c>
      <c r="E94" s="78">
        <f t="shared" si="16"/>
        <v>47088</v>
      </c>
      <c r="F94" s="79">
        <f t="shared" si="17"/>
        <v>0</v>
      </c>
      <c r="G94" s="79">
        <f t="shared" si="9"/>
        <v>0</v>
      </c>
      <c r="H94" s="79">
        <f t="shared" si="10"/>
        <v>0</v>
      </c>
      <c r="I94" s="79">
        <f t="shared" si="11"/>
        <v>0</v>
      </c>
      <c r="J94" s="79">
        <f t="shared" si="12"/>
        <v>0</v>
      </c>
      <c r="K94" s="79"/>
      <c r="L94" s="79">
        <f t="shared" si="13"/>
        <v>0</v>
      </c>
      <c r="M94" s="80">
        <f t="shared" si="14"/>
        <v>0</v>
      </c>
    </row>
    <row r="95" spans="4:13" x14ac:dyDescent="0.25">
      <c r="D95" s="77">
        <f t="shared" si="15"/>
        <v>85</v>
      </c>
      <c r="E95" s="78">
        <f t="shared" si="16"/>
        <v>47119</v>
      </c>
      <c r="F95" s="79">
        <f t="shared" si="17"/>
        <v>0</v>
      </c>
      <c r="G95" s="79">
        <f t="shared" si="9"/>
        <v>0</v>
      </c>
      <c r="H95" s="79">
        <f t="shared" si="10"/>
        <v>0</v>
      </c>
      <c r="I95" s="79">
        <f t="shared" si="11"/>
        <v>0</v>
      </c>
      <c r="J95" s="79">
        <f t="shared" si="12"/>
        <v>0</v>
      </c>
      <c r="K95" s="79"/>
      <c r="L95" s="79">
        <f t="shared" si="13"/>
        <v>0</v>
      </c>
      <c r="M95" s="80">
        <f t="shared" si="14"/>
        <v>0</v>
      </c>
    </row>
    <row r="96" spans="4:13" x14ac:dyDescent="0.25">
      <c r="D96" s="77">
        <f t="shared" si="15"/>
        <v>86</v>
      </c>
      <c r="E96" s="78">
        <f t="shared" si="16"/>
        <v>47150</v>
      </c>
      <c r="F96" s="79">
        <f t="shared" si="17"/>
        <v>0</v>
      </c>
      <c r="G96" s="79">
        <f t="shared" si="9"/>
        <v>0</v>
      </c>
      <c r="H96" s="79">
        <f t="shared" si="10"/>
        <v>0</v>
      </c>
      <c r="I96" s="79">
        <f t="shared" si="11"/>
        <v>0</v>
      </c>
      <c r="J96" s="79">
        <f t="shared" si="12"/>
        <v>0</v>
      </c>
      <c r="K96" s="79"/>
      <c r="L96" s="79">
        <f t="shared" si="13"/>
        <v>0</v>
      </c>
      <c r="M96" s="80">
        <f t="shared" si="14"/>
        <v>0</v>
      </c>
    </row>
    <row r="97" spans="4:13" x14ac:dyDescent="0.25">
      <c r="D97" s="77">
        <f t="shared" si="15"/>
        <v>87</v>
      </c>
      <c r="E97" s="78">
        <f t="shared" si="16"/>
        <v>47178</v>
      </c>
      <c r="F97" s="79">
        <f t="shared" si="17"/>
        <v>0</v>
      </c>
      <c r="G97" s="79">
        <f t="shared" si="9"/>
        <v>0</v>
      </c>
      <c r="H97" s="79">
        <f t="shared" si="10"/>
        <v>0</v>
      </c>
      <c r="I97" s="79">
        <f t="shared" si="11"/>
        <v>0</v>
      </c>
      <c r="J97" s="79">
        <f t="shared" si="12"/>
        <v>0</v>
      </c>
      <c r="K97" s="79"/>
      <c r="L97" s="79">
        <f t="shared" si="13"/>
        <v>0</v>
      </c>
      <c r="M97" s="80">
        <f t="shared" si="14"/>
        <v>0</v>
      </c>
    </row>
    <row r="98" spans="4:13" x14ac:dyDescent="0.25">
      <c r="D98" s="77">
        <f t="shared" si="15"/>
        <v>88</v>
      </c>
      <c r="E98" s="78">
        <f t="shared" si="16"/>
        <v>47209</v>
      </c>
      <c r="F98" s="79">
        <f t="shared" si="17"/>
        <v>0</v>
      </c>
      <c r="G98" s="79">
        <f t="shared" si="9"/>
        <v>0</v>
      </c>
      <c r="H98" s="79">
        <f t="shared" si="10"/>
        <v>0</v>
      </c>
      <c r="I98" s="79">
        <f t="shared" si="11"/>
        <v>0</v>
      </c>
      <c r="J98" s="79">
        <f t="shared" si="12"/>
        <v>0</v>
      </c>
      <c r="K98" s="79"/>
      <c r="L98" s="79">
        <f t="shared" si="13"/>
        <v>0</v>
      </c>
      <c r="M98" s="80">
        <f t="shared" si="14"/>
        <v>0</v>
      </c>
    </row>
    <row r="99" spans="4:13" x14ac:dyDescent="0.25">
      <c r="D99" s="77">
        <f t="shared" si="15"/>
        <v>89</v>
      </c>
      <c r="E99" s="78">
        <f t="shared" si="16"/>
        <v>47239</v>
      </c>
      <c r="F99" s="79">
        <f t="shared" si="17"/>
        <v>0</v>
      </c>
      <c r="G99" s="79">
        <f t="shared" si="9"/>
        <v>0</v>
      </c>
      <c r="H99" s="79">
        <f t="shared" si="10"/>
        <v>0</v>
      </c>
      <c r="I99" s="79">
        <f t="shared" si="11"/>
        <v>0</v>
      </c>
      <c r="J99" s="79">
        <f t="shared" si="12"/>
        <v>0</v>
      </c>
      <c r="K99" s="79"/>
      <c r="L99" s="79">
        <f t="shared" si="13"/>
        <v>0</v>
      </c>
      <c r="M99" s="80">
        <f t="shared" si="14"/>
        <v>0</v>
      </c>
    </row>
    <row r="100" spans="4:13" x14ac:dyDescent="0.25">
      <c r="D100" s="77">
        <f t="shared" si="15"/>
        <v>90</v>
      </c>
      <c r="E100" s="78">
        <f t="shared" si="16"/>
        <v>47270</v>
      </c>
      <c r="F100" s="79">
        <f t="shared" si="17"/>
        <v>0</v>
      </c>
      <c r="G100" s="79">
        <f t="shared" si="9"/>
        <v>0</v>
      </c>
      <c r="H100" s="79">
        <f t="shared" si="10"/>
        <v>0</v>
      </c>
      <c r="I100" s="79">
        <f t="shared" si="11"/>
        <v>0</v>
      </c>
      <c r="J100" s="79">
        <f t="shared" si="12"/>
        <v>0</v>
      </c>
      <c r="K100" s="79"/>
      <c r="L100" s="79">
        <f t="shared" si="13"/>
        <v>0</v>
      </c>
      <c r="M100" s="80">
        <f t="shared" si="14"/>
        <v>0</v>
      </c>
    </row>
    <row r="101" spans="4:13" x14ac:dyDescent="0.25">
      <c r="D101" s="77">
        <f t="shared" si="15"/>
        <v>91</v>
      </c>
      <c r="E101" s="78">
        <f t="shared" si="16"/>
        <v>47300</v>
      </c>
      <c r="F101" s="79">
        <f t="shared" si="17"/>
        <v>0</v>
      </c>
      <c r="G101" s="79">
        <f t="shared" si="9"/>
        <v>0</v>
      </c>
      <c r="H101" s="79">
        <f t="shared" si="10"/>
        <v>0</v>
      </c>
      <c r="I101" s="79">
        <f t="shared" si="11"/>
        <v>0</v>
      </c>
      <c r="J101" s="79">
        <f t="shared" si="12"/>
        <v>0</v>
      </c>
      <c r="K101" s="79"/>
      <c r="L101" s="79">
        <f t="shared" si="13"/>
        <v>0</v>
      </c>
      <c r="M101" s="80">
        <f t="shared" si="14"/>
        <v>0</v>
      </c>
    </row>
    <row r="102" spans="4:13" x14ac:dyDescent="0.25">
      <c r="D102" s="77">
        <f t="shared" si="15"/>
        <v>92</v>
      </c>
      <c r="E102" s="78">
        <f t="shared" si="16"/>
        <v>47331</v>
      </c>
      <c r="F102" s="79">
        <f t="shared" si="17"/>
        <v>0</v>
      </c>
      <c r="G102" s="79">
        <f t="shared" si="9"/>
        <v>0</v>
      </c>
      <c r="H102" s="79">
        <f t="shared" si="10"/>
        <v>0</v>
      </c>
      <c r="I102" s="79">
        <f t="shared" si="11"/>
        <v>0</v>
      </c>
      <c r="J102" s="79">
        <f t="shared" si="12"/>
        <v>0</v>
      </c>
      <c r="K102" s="79"/>
      <c r="L102" s="79">
        <f t="shared" si="13"/>
        <v>0</v>
      </c>
      <c r="M102" s="80">
        <f t="shared" si="14"/>
        <v>0</v>
      </c>
    </row>
    <row r="103" spans="4:13" x14ac:dyDescent="0.25">
      <c r="D103" s="77">
        <f t="shared" si="15"/>
        <v>93</v>
      </c>
      <c r="E103" s="78">
        <f t="shared" si="16"/>
        <v>47362</v>
      </c>
      <c r="F103" s="79">
        <f t="shared" si="17"/>
        <v>0</v>
      </c>
      <c r="G103" s="79">
        <f t="shared" si="9"/>
        <v>0</v>
      </c>
      <c r="H103" s="79">
        <f t="shared" si="10"/>
        <v>0</v>
      </c>
      <c r="I103" s="79">
        <f t="shared" si="11"/>
        <v>0</v>
      </c>
      <c r="J103" s="79">
        <f t="shared" si="12"/>
        <v>0</v>
      </c>
      <c r="K103" s="79"/>
      <c r="L103" s="79">
        <f t="shared" si="13"/>
        <v>0</v>
      </c>
      <c r="M103" s="80">
        <f t="shared" si="14"/>
        <v>0</v>
      </c>
    </row>
    <row r="104" spans="4:13" x14ac:dyDescent="0.25">
      <c r="D104" s="77">
        <f t="shared" si="15"/>
        <v>94</v>
      </c>
      <c r="E104" s="78">
        <f t="shared" si="16"/>
        <v>47392</v>
      </c>
      <c r="F104" s="79">
        <f t="shared" si="17"/>
        <v>0</v>
      </c>
      <c r="G104" s="79">
        <f t="shared" si="9"/>
        <v>0</v>
      </c>
      <c r="H104" s="79">
        <f t="shared" si="10"/>
        <v>0</v>
      </c>
      <c r="I104" s="79">
        <f t="shared" si="11"/>
        <v>0</v>
      </c>
      <c r="J104" s="79">
        <f t="shared" si="12"/>
        <v>0</v>
      </c>
      <c r="K104" s="79"/>
      <c r="L104" s="79">
        <f t="shared" si="13"/>
        <v>0</v>
      </c>
      <c r="M104" s="80">
        <f t="shared" si="14"/>
        <v>0</v>
      </c>
    </row>
    <row r="105" spans="4:13" x14ac:dyDescent="0.25">
      <c r="D105" s="77">
        <f t="shared" si="15"/>
        <v>95</v>
      </c>
      <c r="E105" s="78">
        <f t="shared" si="16"/>
        <v>47423</v>
      </c>
      <c r="F105" s="79">
        <f t="shared" si="17"/>
        <v>0</v>
      </c>
      <c r="G105" s="79">
        <f t="shared" si="9"/>
        <v>0</v>
      </c>
      <c r="H105" s="79">
        <f t="shared" si="10"/>
        <v>0</v>
      </c>
      <c r="I105" s="79">
        <f t="shared" si="11"/>
        <v>0</v>
      </c>
      <c r="J105" s="79">
        <f t="shared" si="12"/>
        <v>0</v>
      </c>
      <c r="K105" s="79"/>
      <c r="L105" s="79">
        <f t="shared" si="13"/>
        <v>0</v>
      </c>
      <c r="M105" s="80">
        <f t="shared" si="14"/>
        <v>0</v>
      </c>
    </row>
    <row r="106" spans="4:13" x14ac:dyDescent="0.25">
      <c r="D106" s="77">
        <f t="shared" si="15"/>
        <v>96</v>
      </c>
      <c r="E106" s="78">
        <f t="shared" si="16"/>
        <v>47453</v>
      </c>
      <c r="F106" s="79">
        <f t="shared" si="17"/>
        <v>0</v>
      </c>
      <c r="G106" s="79">
        <f t="shared" si="9"/>
        <v>0</v>
      </c>
      <c r="H106" s="79">
        <f t="shared" si="10"/>
        <v>0</v>
      </c>
      <c r="I106" s="79">
        <f t="shared" si="11"/>
        <v>0</v>
      </c>
      <c r="J106" s="79">
        <f t="shared" si="12"/>
        <v>0</v>
      </c>
      <c r="K106" s="79"/>
      <c r="L106" s="79">
        <f t="shared" si="13"/>
        <v>0</v>
      </c>
      <c r="M106" s="80">
        <f t="shared" si="14"/>
        <v>0</v>
      </c>
    </row>
    <row r="107" spans="4:13" x14ac:dyDescent="0.25">
      <c r="D107" s="77">
        <f t="shared" si="15"/>
        <v>97</v>
      </c>
      <c r="E107" s="78">
        <f t="shared" si="16"/>
        <v>47484</v>
      </c>
      <c r="F107" s="79">
        <f t="shared" si="17"/>
        <v>0</v>
      </c>
      <c r="G107" s="79">
        <f t="shared" si="9"/>
        <v>0</v>
      </c>
      <c r="H107" s="79">
        <f t="shared" si="10"/>
        <v>0</v>
      </c>
      <c r="I107" s="79">
        <f t="shared" si="11"/>
        <v>0</v>
      </c>
      <c r="J107" s="79">
        <f t="shared" si="12"/>
        <v>0</v>
      </c>
      <c r="K107" s="79"/>
      <c r="L107" s="79">
        <f t="shared" si="13"/>
        <v>0</v>
      </c>
      <c r="M107" s="80">
        <f t="shared" si="14"/>
        <v>0</v>
      </c>
    </row>
    <row r="108" spans="4:13" x14ac:dyDescent="0.25">
      <c r="D108" s="77">
        <f t="shared" si="15"/>
        <v>98</v>
      </c>
      <c r="E108" s="78">
        <f t="shared" si="16"/>
        <v>47515</v>
      </c>
      <c r="F108" s="79">
        <f t="shared" si="17"/>
        <v>0</v>
      </c>
      <c r="G108" s="79">
        <f t="shared" si="9"/>
        <v>0</v>
      </c>
      <c r="H108" s="79">
        <f t="shared" si="10"/>
        <v>0</v>
      </c>
      <c r="I108" s="79">
        <f t="shared" si="11"/>
        <v>0</v>
      </c>
      <c r="J108" s="79">
        <f t="shared" si="12"/>
        <v>0</v>
      </c>
      <c r="K108" s="79"/>
      <c r="L108" s="79">
        <f t="shared" si="13"/>
        <v>0</v>
      </c>
      <c r="M108" s="80">
        <f t="shared" si="14"/>
        <v>0</v>
      </c>
    </row>
    <row r="109" spans="4:13" x14ac:dyDescent="0.25">
      <c r="D109" s="77">
        <f t="shared" si="15"/>
        <v>99</v>
      </c>
      <c r="E109" s="78">
        <f t="shared" si="16"/>
        <v>47543</v>
      </c>
      <c r="F109" s="79">
        <f t="shared" si="17"/>
        <v>0</v>
      </c>
      <c r="G109" s="79">
        <f t="shared" si="9"/>
        <v>0</v>
      </c>
      <c r="H109" s="79">
        <f t="shared" si="10"/>
        <v>0</v>
      </c>
      <c r="I109" s="79">
        <f t="shared" si="11"/>
        <v>0</v>
      </c>
      <c r="J109" s="79">
        <f t="shared" si="12"/>
        <v>0</v>
      </c>
      <c r="K109" s="79"/>
      <c r="L109" s="79">
        <f t="shared" si="13"/>
        <v>0</v>
      </c>
      <c r="M109" s="80">
        <f t="shared" si="14"/>
        <v>0</v>
      </c>
    </row>
    <row r="110" spans="4:13" x14ac:dyDescent="0.25">
      <c r="D110" s="77">
        <f t="shared" si="15"/>
        <v>100</v>
      </c>
      <c r="E110" s="78">
        <f t="shared" si="16"/>
        <v>47574</v>
      </c>
      <c r="F110" s="79">
        <f t="shared" si="17"/>
        <v>0</v>
      </c>
      <c r="G110" s="79">
        <f t="shared" si="9"/>
        <v>0</v>
      </c>
      <c r="H110" s="79">
        <f t="shared" si="10"/>
        <v>0</v>
      </c>
      <c r="I110" s="79">
        <f t="shared" si="11"/>
        <v>0</v>
      </c>
      <c r="J110" s="79">
        <f t="shared" si="12"/>
        <v>0</v>
      </c>
      <c r="K110" s="79"/>
      <c r="L110" s="79">
        <f t="shared" si="13"/>
        <v>0</v>
      </c>
      <c r="M110" s="80">
        <f t="shared" si="14"/>
        <v>0</v>
      </c>
    </row>
    <row r="111" spans="4:13" x14ac:dyDescent="0.25">
      <c r="D111" s="77">
        <f t="shared" si="15"/>
        <v>101</v>
      </c>
      <c r="E111" s="78">
        <f t="shared" si="16"/>
        <v>47604</v>
      </c>
      <c r="F111" s="79">
        <f t="shared" si="17"/>
        <v>0</v>
      </c>
      <c r="G111" s="79">
        <f t="shared" si="9"/>
        <v>0</v>
      </c>
      <c r="H111" s="79">
        <f t="shared" si="10"/>
        <v>0</v>
      </c>
      <c r="I111" s="79">
        <f t="shared" si="11"/>
        <v>0</v>
      </c>
      <c r="J111" s="79">
        <f t="shared" si="12"/>
        <v>0</v>
      </c>
      <c r="K111" s="79"/>
      <c r="L111" s="79">
        <f t="shared" si="13"/>
        <v>0</v>
      </c>
      <c r="M111" s="80">
        <f t="shared" si="14"/>
        <v>0</v>
      </c>
    </row>
    <row r="112" spans="4:13" x14ac:dyDescent="0.25">
      <c r="D112" s="77">
        <f t="shared" si="15"/>
        <v>102</v>
      </c>
      <c r="E112" s="78">
        <f t="shared" si="16"/>
        <v>47635</v>
      </c>
      <c r="F112" s="79">
        <f t="shared" si="17"/>
        <v>0</v>
      </c>
      <c r="G112" s="79">
        <f t="shared" si="9"/>
        <v>0</v>
      </c>
      <c r="H112" s="79">
        <f t="shared" si="10"/>
        <v>0</v>
      </c>
      <c r="I112" s="79">
        <f t="shared" si="11"/>
        <v>0</v>
      </c>
      <c r="J112" s="79">
        <f t="shared" si="12"/>
        <v>0</v>
      </c>
      <c r="K112" s="79"/>
      <c r="L112" s="79">
        <f t="shared" si="13"/>
        <v>0</v>
      </c>
      <c r="M112" s="80">
        <f t="shared" si="14"/>
        <v>0</v>
      </c>
    </row>
    <row r="113" spans="4:13" x14ac:dyDescent="0.25">
      <c r="D113" s="77">
        <f t="shared" si="15"/>
        <v>103</v>
      </c>
      <c r="E113" s="78">
        <f t="shared" si="16"/>
        <v>47665</v>
      </c>
      <c r="F113" s="79">
        <f t="shared" si="17"/>
        <v>0</v>
      </c>
      <c r="G113" s="79">
        <f t="shared" si="9"/>
        <v>0</v>
      </c>
      <c r="H113" s="79">
        <f t="shared" si="10"/>
        <v>0</v>
      </c>
      <c r="I113" s="79">
        <f t="shared" si="11"/>
        <v>0</v>
      </c>
      <c r="J113" s="79">
        <f t="shared" si="12"/>
        <v>0</v>
      </c>
      <c r="K113" s="79"/>
      <c r="L113" s="79">
        <f t="shared" si="13"/>
        <v>0</v>
      </c>
      <c r="M113" s="80">
        <f t="shared" si="14"/>
        <v>0</v>
      </c>
    </row>
    <row r="114" spans="4:13" x14ac:dyDescent="0.25">
      <c r="D114" s="77">
        <f t="shared" si="15"/>
        <v>104</v>
      </c>
      <c r="E114" s="78">
        <f t="shared" si="16"/>
        <v>47696</v>
      </c>
      <c r="F114" s="79">
        <f t="shared" si="17"/>
        <v>0</v>
      </c>
      <c r="G114" s="79">
        <f t="shared" si="9"/>
        <v>0</v>
      </c>
      <c r="H114" s="79">
        <f t="shared" si="10"/>
        <v>0</v>
      </c>
      <c r="I114" s="79">
        <f t="shared" si="11"/>
        <v>0</v>
      </c>
      <c r="J114" s="79">
        <f t="shared" si="12"/>
        <v>0</v>
      </c>
      <c r="K114" s="79"/>
      <c r="L114" s="79">
        <f t="shared" si="13"/>
        <v>0</v>
      </c>
      <c r="M114" s="80">
        <f t="shared" si="14"/>
        <v>0</v>
      </c>
    </row>
    <row r="115" spans="4:13" x14ac:dyDescent="0.25">
      <c r="D115" s="77">
        <f t="shared" si="15"/>
        <v>105</v>
      </c>
      <c r="E115" s="78">
        <f t="shared" si="16"/>
        <v>47727</v>
      </c>
      <c r="F115" s="79">
        <f t="shared" si="17"/>
        <v>0</v>
      </c>
      <c r="G115" s="79">
        <f t="shared" si="9"/>
        <v>0</v>
      </c>
      <c r="H115" s="79">
        <f t="shared" si="10"/>
        <v>0</v>
      </c>
      <c r="I115" s="79">
        <f t="shared" si="11"/>
        <v>0</v>
      </c>
      <c r="J115" s="79">
        <f t="shared" si="12"/>
        <v>0</v>
      </c>
      <c r="K115" s="79"/>
      <c r="L115" s="79">
        <f t="shared" si="13"/>
        <v>0</v>
      </c>
      <c r="M115" s="80">
        <f t="shared" si="14"/>
        <v>0</v>
      </c>
    </row>
    <row r="116" spans="4:13" x14ac:dyDescent="0.25">
      <c r="D116" s="77">
        <f t="shared" si="15"/>
        <v>106</v>
      </c>
      <c r="E116" s="78">
        <f t="shared" si="16"/>
        <v>47757</v>
      </c>
      <c r="F116" s="79">
        <f t="shared" si="17"/>
        <v>0</v>
      </c>
      <c r="G116" s="79">
        <f t="shared" si="9"/>
        <v>0</v>
      </c>
      <c r="H116" s="79">
        <f t="shared" si="10"/>
        <v>0</v>
      </c>
      <c r="I116" s="79">
        <f t="shared" si="11"/>
        <v>0</v>
      </c>
      <c r="J116" s="79">
        <f t="shared" si="12"/>
        <v>0</v>
      </c>
      <c r="K116" s="79"/>
      <c r="L116" s="79">
        <f t="shared" si="13"/>
        <v>0</v>
      </c>
      <c r="M116" s="80">
        <f t="shared" si="14"/>
        <v>0</v>
      </c>
    </row>
    <row r="117" spans="4:13" x14ac:dyDescent="0.25">
      <c r="D117" s="77">
        <f t="shared" si="15"/>
        <v>107</v>
      </c>
      <c r="E117" s="78">
        <f t="shared" si="16"/>
        <v>47788</v>
      </c>
      <c r="F117" s="79">
        <f t="shared" si="17"/>
        <v>0</v>
      </c>
      <c r="G117" s="79">
        <f t="shared" si="9"/>
        <v>0</v>
      </c>
      <c r="H117" s="79">
        <f t="shared" si="10"/>
        <v>0</v>
      </c>
      <c r="I117" s="79">
        <f t="shared" si="11"/>
        <v>0</v>
      </c>
      <c r="J117" s="79">
        <f t="shared" si="12"/>
        <v>0</v>
      </c>
      <c r="K117" s="79"/>
      <c r="L117" s="79">
        <f t="shared" si="13"/>
        <v>0</v>
      </c>
      <c r="M117" s="80">
        <f t="shared" si="14"/>
        <v>0</v>
      </c>
    </row>
    <row r="118" spans="4:13" x14ac:dyDescent="0.25">
      <c r="D118" s="77">
        <f t="shared" si="15"/>
        <v>108</v>
      </c>
      <c r="E118" s="78">
        <f t="shared" si="16"/>
        <v>47818</v>
      </c>
      <c r="F118" s="79">
        <f t="shared" si="17"/>
        <v>0</v>
      </c>
      <c r="G118" s="79">
        <f t="shared" si="9"/>
        <v>0</v>
      </c>
      <c r="H118" s="79">
        <f t="shared" si="10"/>
        <v>0</v>
      </c>
      <c r="I118" s="79">
        <f t="shared" si="11"/>
        <v>0</v>
      </c>
      <c r="J118" s="79">
        <f t="shared" si="12"/>
        <v>0</v>
      </c>
      <c r="K118" s="79"/>
      <c r="L118" s="79">
        <f t="shared" si="13"/>
        <v>0</v>
      </c>
      <c r="M118" s="80">
        <f t="shared" si="14"/>
        <v>0</v>
      </c>
    </row>
    <row r="119" spans="4:13" x14ac:dyDescent="0.25">
      <c r="D119" s="77">
        <f t="shared" si="15"/>
        <v>109</v>
      </c>
      <c r="E119" s="78">
        <f t="shared" si="16"/>
        <v>47849</v>
      </c>
      <c r="F119" s="79">
        <f t="shared" si="17"/>
        <v>0</v>
      </c>
      <c r="G119" s="79">
        <f t="shared" si="9"/>
        <v>0</v>
      </c>
      <c r="H119" s="79">
        <f t="shared" si="10"/>
        <v>0</v>
      </c>
      <c r="I119" s="79">
        <f t="shared" si="11"/>
        <v>0</v>
      </c>
      <c r="J119" s="79">
        <f t="shared" si="12"/>
        <v>0</v>
      </c>
      <c r="K119" s="79"/>
      <c r="L119" s="79">
        <f t="shared" si="13"/>
        <v>0</v>
      </c>
      <c r="M119" s="80">
        <f t="shared" si="14"/>
        <v>0</v>
      </c>
    </row>
    <row r="120" spans="4:13" x14ac:dyDescent="0.25">
      <c r="D120" s="77">
        <f t="shared" si="15"/>
        <v>110</v>
      </c>
      <c r="E120" s="78">
        <f t="shared" si="16"/>
        <v>47880</v>
      </c>
      <c r="F120" s="79">
        <f t="shared" si="17"/>
        <v>0</v>
      </c>
      <c r="G120" s="79">
        <f t="shared" si="9"/>
        <v>0</v>
      </c>
      <c r="H120" s="79">
        <f t="shared" si="10"/>
        <v>0</v>
      </c>
      <c r="I120" s="79">
        <f t="shared" si="11"/>
        <v>0</v>
      </c>
      <c r="J120" s="79">
        <f t="shared" si="12"/>
        <v>0</v>
      </c>
      <c r="K120" s="79"/>
      <c r="L120" s="79">
        <f t="shared" si="13"/>
        <v>0</v>
      </c>
      <c r="M120" s="80">
        <f t="shared" si="14"/>
        <v>0</v>
      </c>
    </row>
    <row r="121" spans="4:13" x14ac:dyDescent="0.25">
      <c r="D121" s="77">
        <f t="shared" si="15"/>
        <v>111</v>
      </c>
      <c r="E121" s="78">
        <f t="shared" si="16"/>
        <v>47908</v>
      </c>
      <c r="F121" s="79">
        <f t="shared" si="17"/>
        <v>0</v>
      </c>
      <c r="G121" s="79">
        <f t="shared" si="9"/>
        <v>0</v>
      </c>
      <c r="H121" s="79">
        <f t="shared" si="10"/>
        <v>0</v>
      </c>
      <c r="I121" s="79">
        <f t="shared" si="11"/>
        <v>0</v>
      </c>
      <c r="J121" s="79">
        <f t="shared" si="12"/>
        <v>0</v>
      </c>
      <c r="K121" s="79"/>
      <c r="L121" s="79">
        <f t="shared" si="13"/>
        <v>0</v>
      </c>
      <c r="M121" s="80">
        <f t="shared" si="14"/>
        <v>0</v>
      </c>
    </row>
    <row r="122" spans="4:13" x14ac:dyDescent="0.25">
      <c r="D122" s="77">
        <f t="shared" si="15"/>
        <v>112</v>
      </c>
      <c r="E122" s="78">
        <f t="shared" si="16"/>
        <v>47939</v>
      </c>
      <c r="F122" s="79">
        <f t="shared" si="17"/>
        <v>0</v>
      </c>
      <c r="G122" s="79">
        <f t="shared" si="9"/>
        <v>0</v>
      </c>
      <c r="H122" s="79">
        <f t="shared" si="10"/>
        <v>0</v>
      </c>
      <c r="I122" s="79">
        <f t="shared" si="11"/>
        <v>0</v>
      </c>
      <c r="J122" s="79">
        <f t="shared" si="12"/>
        <v>0</v>
      </c>
      <c r="K122" s="79"/>
      <c r="L122" s="79">
        <f t="shared" si="13"/>
        <v>0</v>
      </c>
      <c r="M122" s="80">
        <f t="shared" si="14"/>
        <v>0</v>
      </c>
    </row>
    <row r="123" spans="4:13" x14ac:dyDescent="0.25">
      <c r="D123" s="77">
        <f t="shared" si="15"/>
        <v>113</v>
      </c>
      <c r="E123" s="78">
        <f t="shared" si="16"/>
        <v>47969</v>
      </c>
      <c r="F123" s="79">
        <f t="shared" si="17"/>
        <v>0</v>
      </c>
      <c r="G123" s="79">
        <f t="shared" si="9"/>
        <v>0</v>
      </c>
      <c r="H123" s="79">
        <f t="shared" si="10"/>
        <v>0</v>
      </c>
      <c r="I123" s="79">
        <f t="shared" si="11"/>
        <v>0</v>
      </c>
      <c r="J123" s="79">
        <f t="shared" si="12"/>
        <v>0</v>
      </c>
      <c r="K123" s="79"/>
      <c r="L123" s="79">
        <f t="shared" si="13"/>
        <v>0</v>
      </c>
      <c r="M123" s="80">
        <f t="shared" si="14"/>
        <v>0</v>
      </c>
    </row>
    <row r="124" spans="4:13" x14ac:dyDescent="0.25">
      <c r="D124" s="77">
        <f t="shared" si="15"/>
        <v>114</v>
      </c>
      <c r="E124" s="78">
        <f t="shared" si="16"/>
        <v>48000</v>
      </c>
      <c r="F124" s="79">
        <f t="shared" si="17"/>
        <v>0</v>
      </c>
      <c r="G124" s="79">
        <f t="shared" si="9"/>
        <v>0</v>
      </c>
      <c r="H124" s="79">
        <f t="shared" si="10"/>
        <v>0</v>
      </c>
      <c r="I124" s="79">
        <f t="shared" si="11"/>
        <v>0</v>
      </c>
      <c r="J124" s="79">
        <f t="shared" si="12"/>
        <v>0</v>
      </c>
      <c r="K124" s="79"/>
      <c r="L124" s="79">
        <f t="shared" si="13"/>
        <v>0</v>
      </c>
      <c r="M124" s="80">
        <f t="shared" si="14"/>
        <v>0</v>
      </c>
    </row>
    <row r="125" spans="4:13" x14ac:dyDescent="0.25">
      <c r="D125" s="77">
        <f t="shared" si="15"/>
        <v>115</v>
      </c>
      <c r="E125" s="78">
        <f t="shared" si="16"/>
        <v>48030</v>
      </c>
      <c r="F125" s="79">
        <f t="shared" si="17"/>
        <v>0</v>
      </c>
      <c r="G125" s="79">
        <f t="shared" si="9"/>
        <v>0</v>
      </c>
      <c r="H125" s="79">
        <f t="shared" si="10"/>
        <v>0</v>
      </c>
      <c r="I125" s="79">
        <f t="shared" si="11"/>
        <v>0</v>
      </c>
      <c r="J125" s="79">
        <f t="shared" si="12"/>
        <v>0</v>
      </c>
      <c r="K125" s="79"/>
      <c r="L125" s="79">
        <f t="shared" si="13"/>
        <v>0</v>
      </c>
      <c r="M125" s="80">
        <f t="shared" si="14"/>
        <v>0</v>
      </c>
    </row>
    <row r="126" spans="4:13" x14ac:dyDescent="0.25">
      <c r="D126" s="77">
        <f t="shared" si="15"/>
        <v>116</v>
      </c>
      <c r="E126" s="78">
        <f t="shared" si="16"/>
        <v>48061</v>
      </c>
      <c r="F126" s="79">
        <f t="shared" si="17"/>
        <v>0</v>
      </c>
      <c r="G126" s="79">
        <f t="shared" si="9"/>
        <v>0</v>
      </c>
      <c r="H126" s="79">
        <f t="shared" si="10"/>
        <v>0</v>
      </c>
      <c r="I126" s="79">
        <f t="shared" si="11"/>
        <v>0</v>
      </c>
      <c r="J126" s="79">
        <f t="shared" si="12"/>
        <v>0</v>
      </c>
      <c r="K126" s="79"/>
      <c r="L126" s="79">
        <f t="shared" si="13"/>
        <v>0</v>
      </c>
      <c r="M126" s="80">
        <f t="shared" si="14"/>
        <v>0</v>
      </c>
    </row>
    <row r="127" spans="4:13" x14ac:dyDescent="0.25">
      <c r="D127" s="77">
        <f t="shared" si="15"/>
        <v>117</v>
      </c>
      <c r="E127" s="78">
        <f t="shared" si="16"/>
        <v>48092</v>
      </c>
      <c r="F127" s="79">
        <f t="shared" si="17"/>
        <v>0</v>
      </c>
      <c r="G127" s="79">
        <f t="shared" si="9"/>
        <v>0</v>
      </c>
      <c r="H127" s="79">
        <f t="shared" si="10"/>
        <v>0</v>
      </c>
      <c r="I127" s="79">
        <f t="shared" si="11"/>
        <v>0</v>
      </c>
      <c r="J127" s="79">
        <f t="shared" si="12"/>
        <v>0</v>
      </c>
      <c r="K127" s="79"/>
      <c r="L127" s="79">
        <f t="shared" si="13"/>
        <v>0</v>
      </c>
      <c r="M127" s="80">
        <f t="shared" si="14"/>
        <v>0</v>
      </c>
    </row>
    <row r="128" spans="4:13" x14ac:dyDescent="0.25">
      <c r="D128" s="77">
        <f t="shared" si="15"/>
        <v>118</v>
      </c>
      <c r="E128" s="78">
        <f t="shared" si="16"/>
        <v>48122</v>
      </c>
      <c r="F128" s="79">
        <f t="shared" si="17"/>
        <v>0</v>
      </c>
      <c r="G128" s="79">
        <f t="shared" si="9"/>
        <v>0</v>
      </c>
      <c r="H128" s="79">
        <f t="shared" si="10"/>
        <v>0</v>
      </c>
      <c r="I128" s="79">
        <f t="shared" si="11"/>
        <v>0</v>
      </c>
      <c r="J128" s="79">
        <f t="shared" si="12"/>
        <v>0</v>
      </c>
      <c r="K128" s="79"/>
      <c r="L128" s="79">
        <f t="shared" si="13"/>
        <v>0</v>
      </c>
      <c r="M128" s="80">
        <f t="shared" si="14"/>
        <v>0</v>
      </c>
    </row>
    <row r="129" spans="4:13" x14ac:dyDescent="0.25">
      <c r="D129" s="77">
        <f t="shared" si="15"/>
        <v>119</v>
      </c>
      <c r="E129" s="78">
        <f t="shared" si="16"/>
        <v>48153</v>
      </c>
      <c r="F129" s="79">
        <f t="shared" si="17"/>
        <v>0</v>
      </c>
      <c r="G129" s="79">
        <f t="shared" si="9"/>
        <v>0</v>
      </c>
      <c r="H129" s="79">
        <f t="shared" si="10"/>
        <v>0</v>
      </c>
      <c r="I129" s="79">
        <f t="shared" si="11"/>
        <v>0</v>
      </c>
      <c r="J129" s="79">
        <f t="shared" si="12"/>
        <v>0</v>
      </c>
      <c r="K129" s="79"/>
      <c r="L129" s="79">
        <f t="shared" si="13"/>
        <v>0</v>
      </c>
      <c r="M129" s="80">
        <f t="shared" si="14"/>
        <v>0</v>
      </c>
    </row>
    <row r="130" spans="4:13" x14ac:dyDescent="0.25">
      <c r="D130" s="77">
        <f t="shared" si="15"/>
        <v>120</v>
      </c>
      <c r="E130" s="78">
        <f t="shared" si="16"/>
        <v>48183</v>
      </c>
      <c r="F130" s="79">
        <f t="shared" si="17"/>
        <v>0</v>
      </c>
      <c r="G130" s="79">
        <f t="shared" si="9"/>
        <v>0</v>
      </c>
      <c r="H130" s="79">
        <f t="shared" si="10"/>
        <v>0</v>
      </c>
      <c r="I130" s="79">
        <f t="shared" si="11"/>
        <v>0</v>
      </c>
      <c r="J130" s="79">
        <f t="shared" si="12"/>
        <v>0</v>
      </c>
      <c r="K130" s="79"/>
      <c r="L130" s="79">
        <f t="shared" si="13"/>
        <v>0</v>
      </c>
      <c r="M130" s="80">
        <f t="shared" si="14"/>
        <v>0</v>
      </c>
    </row>
    <row r="131" spans="4:13" x14ac:dyDescent="0.25">
      <c r="D131" s="77">
        <f t="shared" si="15"/>
        <v>121</v>
      </c>
      <c r="E131" s="78">
        <f t="shared" si="16"/>
        <v>48214</v>
      </c>
      <c r="F131" s="79">
        <f t="shared" si="17"/>
        <v>0</v>
      </c>
      <c r="G131" s="79">
        <f t="shared" si="9"/>
        <v>0</v>
      </c>
      <c r="H131" s="79">
        <f t="shared" si="10"/>
        <v>0</v>
      </c>
      <c r="I131" s="79">
        <f t="shared" si="11"/>
        <v>0</v>
      </c>
      <c r="J131" s="79">
        <f t="shared" si="12"/>
        <v>0</v>
      </c>
      <c r="K131" s="79"/>
      <c r="L131" s="79">
        <f t="shared" si="13"/>
        <v>0</v>
      </c>
      <c r="M131" s="80">
        <f t="shared" si="14"/>
        <v>0</v>
      </c>
    </row>
    <row r="132" spans="4:13" x14ac:dyDescent="0.25">
      <c r="D132" s="77">
        <f t="shared" si="15"/>
        <v>122</v>
      </c>
      <c r="E132" s="78">
        <f t="shared" si="16"/>
        <v>48245</v>
      </c>
      <c r="F132" s="79">
        <f t="shared" si="17"/>
        <v>0</v>
      </c>
      <c r="G132" s="79">
        <f t="shared" si="9"/>
        <v>0</v>
      </c>
      <c r="H132" s="79">
        <f t="shared" si="10"/>
        <v>0</v>
      </c>
      <c r="I132" s="79">
        <f t="shared" si="11"/>
        <v>0</v>
      </c>
      <c r="J132" s="79">
        <f t="shared" si="12"/>
        <v>0</v>
      </c>
      <c r="K132" s="79"/>
      <c r="L132" s="79">
        <f t="shared" si="13"/>
        <v>0</v>
      </c>
      <c r="M132" s="80">
        <f t="shared" si="14"/>
        <v>0</v>
      </c>
    </row>
    <row r="133" spans="4:13" x14ac:dyDescent="0.25">
      <c r="D133" s="77">
        <f t="shared" si="15"/>
        <v>123</v>
      </c>
      <c r="E133" s="78">
        <f t="shared" si="16"/>
        <v>48274</v>
      </c>
      <c r="F133" s="79">
        <f t="shared" si="17"/>
        <v>0</v>
      </c>
      <c r="G133" s="79">
        <f t="shared" si="9"/>
        <v>0</v>
      </c>
      <c r="H133" s="79">
        <f t="shared" si="10"/>
        <v>0</v>
      </c>
      <c r="I133" s="79">
        <f t="shared" si="11"/>
        <v>0</v>
      </c>
      <c r="J133" s="79">
        <f t="shared" si="12"/>
        <v>0</v>
      </c>
      <c r="K133" s="79"/>
      <c r="L133" s="79">
        <f t="shared" si="13"/>
        <v>0</v>
      </c>
      <c r="M133" s="80">
        <f t="shared" si="14"/>
        <v>0</v>
      </c>
    </row>
    <row r="134" spans="4:13" x14ac:dyDescent="0.25">
      <c r="D134" s="77">
        <f t="shared" si="15"/>
        <v>124</v>
      </c>
      <c r="E134" s="78">
        <f t="shared" si="16"/>
        <v>48305</v>
      </c>
      <c r="F134" s="79">
        <f t="shared" si="17"/>
        <v>0</v>
      </c>
      <c r="G134" s="79">
        <f t="shared" si="9"/>
        <v>0</v>
      </c>
      <c r="H134" s="79">
        <f t="shared" si="10"/>
        <v>0</v>
      </c>
      <c r="I134" s="79">
        <f t="shared" si="11"/>
        <v>0</v>
      </c>
      <c r="J134" s="79">
        <f t="shared" si="12"/>
        <v>0</v>
      </c>
      <c r="K134" s="79"/>
      <c r="L134" s="79">
        <f t="shared" si="13"/>
        <v>0</v>
      </c>
      <c r="M134" s="80">
        <f t="shared" si="14"/>
        <v>0</v>
      </c>
    </row>
    <row r="135" spans="4:13" x14ac:dyDescent="0.25">
      <c r="D135" s="77">
        <f t="shared" si="15"/>
        <v>125</v>
      </c>
      <c r="E135" s="78">
        <f t="shared" si="16"/>
        <v>48335</v>
      </c>
      <c r="F135" s="79">
        <f t="shared" si="17"/>
        <v>0</v>
      </c>
      <c r="G135" s="79">
        <f t="shared" si="9"/>
        <v>0</v>
      </c>
      <c r="H135" s="79">
        <f t="shared" si="10"/>
        <v>0</v>
      </c>
      <c r="I135" s="79">
        <f t="shared" si="11"/>
        <v>0</v>
      </c>
      <c r="J135" s="79">
        <f t="shared" si="12"/>
        <v>0</v>
      </c>
      <c r="K135" s="79"/>
      <c r="L135" s="79">
        <f t="shared" si="13"/>
        <v>0</v>
      </c>
      <c r="M135" s="80">
        <f t="shared" si="14"/>
        <v>0</v>
      </c>
    </row>
    <row r="136" spans="4:13" x14ac:dyDescent="0.25">
      <c r="D136" s="77">
        <f t="shared" si="15"/>
        <v>126</v>
      </c>
      <c r="E136" s="78">
        <f t="shared" si="16"/>
        <v>48366</v>
      </c>
      <c r="F136" s="79">
        <f t="shared" si="17"/>
        <v>0</v>
      </c>
      <c r="G136" s="79">
        <f t="shared" si="9"/>
        <v>0</v>
      </c>
      <c r="H136" s="79">
        <f t="shared" si="10"/>
        <v>0</v>
      </c>
      <c r="I136" s="79">
        <f t="shared" si="11"/>
        <v>0</v>
      </c>
      <c r="J136" s="79">
        <f t="shared" si="12"/>
        <v>0</v>
      </c>
      <c r="K136" s="79"/>
      <c r="L136" s="79">
        <f t="shared" si="13"/>
        <v>0</v>
      </c>
      <c r="M136" s="80">
        <f t="shared" si="14"/>
        <v>0</v>
      </c>
    </row>
    <row r="137" spans="4:13" x14ac:dyDescent="0.25">
      <c r="D137" s="77">
        <f t="shared" si="15"/>
        <v>127</v>
      </c>
      <c r="E137" s="78">
        <f t="shared" si="16"/>
        <v>48396</v>
      </c>
      <c r="F137" s="79">
        <f t="shared" si="17"/>
        <v>0</v>
      </c>
      <c r="G137" s="79">
        <f t="shared" si="9"/>
        <v>0</v>
      </c>
      <c r="H137" s="79">
        <f t="shared" si="10"/>
        <v>0</v>
      </c>
      <c r="I137" s="79">
        <f t="shared" si="11"/>
        <v>0</v>
      </c>
      <c r="J137" s="79">
        <f t="shared" si="12"/>
        <v>0</v>
      </c>
      <c r="K137" s="79"/>
      <c r="L137" s="79">
        <f t="shared" si="13"/>
        <v>0</v>
      </c>
      <c r="M137" s="80">
        <f t="shared" si="14"/>
        <v>0</v>
      </c>
    </row>
    <row r="138" spans="4:13" x14ac:dyDescent="0.25">
      <c r="D138" s="77">
        <f t="shared" si="15"/>
        <v>128</v>
      </c>
      <c r="E138" s="78">
        <f t="shared" si="16"/>
        <v>48427</v>
      </c>
      <c r="F138" s="79">
        <f t="shared" si="17"/>
        <v>0</v>
      </c>
      <c r="G138" s="79">
        <f t="shared" si="9"/>
        <v>0</v>
      </c>
      <c r="H138" s="79">
        <f t="shared" si="10"/>
        <v>0</v>
      </c>
      <c r="I138" s="79">
        <f t="shared" si="11"/>
        <v>0</v>
      </c>
      <c r="J138" s="79">
        <f t="shared" si="12"/>
        <v>0</v>
      </c>
      <c r="K138" s="79"/>
      <c r="L138" s="79">
        <f t="shared" si="13"/>
        <v>0</v>
      </c>
      <c r="M138" s="80">
        <f t="shared" si="14"/>
        <v>0</v>
      </c>
    </row>
    <row r="139" spans="4:13" x14ac:dyDescent="0.25">
      <c r="D139" s="77">
        <f t="shared" si="15"/>
        <v>129</v>
      </c>
      <c r="E139" s="78">
        <f t="shared" si="16"/>
        <v>48458</v>
      </c>
      <c r="F139" s="79">
        <f t="shared" si="17"/>
        <v>0</v>
      </c>
      <c r="G139" s="79">
        <f t="shared" si="9"/>
        <v>0</v>
      </c>
      <c r="H139" s="79">
        <f t="shared" si="10"/>
        <v>0</v>
      </c>
      <c r="I139" s="79">
        <f t="shared" si="11"/>
        <v>0</v>
      </c>
      <c r="J139" s="79">
        <f t="shared" si="12"/>
        <v>0</v>
      </c>
      <c r="K139" s="79"/>
      <c r="L139" s="79">
        <f t="shared" si="13"/>
        <v>0</v>
      </c>
      <c r="M139" s="80">
        <f t="shared" si="14"/>
        <v>0</v>
      </c>
    </row>
    <row r="140" spans="4:13" x14ac:dyDescent="0.25">
      <c r="D140" s="77">
        <f t="shared" si="15"/>
        <v>130</v>
      </c>
      <c r="E140" s="78">
        <f t="shared" si="16"/>
        <v>48488</v>
      </c>
      <c r="F140" s="79">
        <f t="shared" si="17"/>
        <v>0</v>
      </c>
      <c r="G140" s="79">
        <f t="shared" ref="G140:G203" si="18">-PMT(($B$11/12),$B$12,$B$14,0,0)</f>
        <v>0</v>
      </c>
      <c r="H140" s="79">
        <f t="shared" ref="H140:H203" si="19">(F140*$B$11)/12</f>
        <v>0</v>
      </c>
      <c r="I140" s="79">
        <f t="shared" ref="I140:I203" si="20">G140-H140</f>
        <v>0</v>
      </c>
      <c r="J140" s="79">
        <f t="shared" ref="J140:J203" si="21">F140-I140</f>
        <v>0</v>
      </c>
      <c r="K140" s="79"/>
      <c r="L140" s="79">
        <f t="shared" ref="L140:L203" si="22">($B$10*$B$15)/12</f>
        <v>0</v>
      </c>
      <c r="M140" s="80">
        <f t="shared" ref="M140:M203" si="23">G140+K140+L140</f>
        <v>0</v>
      </c>
    </row>
    <row r="141" spans="4:13" x14ac:dyDescent="0.25">
      <c r="D141" s="77">
        <f t="shared" ref="D141:D204" si="24">D140+1</f>
        <v>131</v>
      </c>
      <c r="E141" s="78">
        <f t="shared" ref="E141:E204" si="25">EDATE(E140,1)</f>
        <v>48519</v>
      </c>
      <c r="F141" s="79">
        <f t="shared" ref="F141:F204" si="26">J140</f>
        <v>0</v>
      </c>
      <c r="G141" s="79">
        <f t="shared" si="18"/>
        <v>0</v>
      </c>
      <c r="H141" s="79">
        <f t="shared" si="19"/>
        <v>0</v>
      </c>
      <c r="I141" s="79">
        <f t="shared" si="20"/>
        <v>0</v>
      </c>
      <c r="J141" s="79">
        <f t="shared" si="21"/>
        <v>0</v>
      </c>
      <c r="K141" s="79"/>
      <c r="L141" s="79">
        <f t="shared" si="22"/>
        <v>0</v>
      </c>
      <c r="M141" s="80">
        <f t="shared" si="23"/>
        <v>0</v>
      </c>
    </row>
    <row r="142" spans="4:13" x14ac:dyDescent="0.25">
      <c r="D142" s="77">
        <f t="shared" si="24"/>
        <v>132</v>
      </c>
      <c r="E142" s="78">
        <f t="shared" si="25"/>
        <v>48549</v>
      </c>
      <c r="F142" s="79">
        <f t="shared" si="26"/>
        <v>0</v>
      </c>
      <c r="G142" s="79">
        <f t="shared" si="18"/>
        <v>0</v>
      </c>
      <c r="H142" s="79">
        <f t="shared" si="19"/>
        <v>0</v>
      </c>
      <c r="I142" s="79">
        <f t="shared" si="20"/>
        <v>0</v>
      </c>
      <c r="J142" s="79">
        <f t="shared" si="21"/>
        <v>0</v>
      </c>
      <c r="K142" s="79"/>
      <c r="L142" s="79">
        <f t="shared" si="22"/>
        <v>0</v>
      </c>
      <c r="M142" s="80">
        <f t="shared" si="23"/>
        <v>0</v>
      </c>
    </row>
    <row r="143" spans="4:13" x14ac:dyDescent="0.25">
      <c r="D143" s="77">
        <f t="shared" si="24"/>
        <v>133</v>
      </c>
      <c r="E143" s="78">
        <f t="shared" si="25"/>
        <v>48580</v>
      </c>
      <c r="F143" s="79">
        <f t="shared" si="26"/>
        <v>0</v>
      </c>
      <c r="G143" s="79">
        <f t="shared" si="18"/>
        <v>0</v>
      </c>
      <c r="H143" s="79">
        <f t="shared" si="19"/>
        <v>0</v>
      </c>
      <c r="I143" s="79">
        <f t="shared" si="20"/>
        <v>0</v>
      </c>
      <c r="J143" s="79">
        <f t="shared" si="21"/>
        <v>0</v>
      </c>
      <c r="K143" s="79"/>
      <c r="L143" s="79">
        <f t="shared" si="22"/>
        <v>0</v>
      </c>
      <c r="M143" s="80">
        <f t="shared" si="23"/>
        <v>0</v>
      </c>
    </row>
    <row r="144" spans="4:13" x14ac:dyDescent="0.25">
      <c r="D144" s="77">
        <f t="shared" si="24"/>
        <v>134</v>
      </c>
      <c r="E144" s="78">
        <f t="shared" si="25"/>
        <v>48611</v>
      </c>
      <c r="F144" s="79">
        <f t="shared" si="26"/>
        <v>0</v>
      </c>
      <c r="G144" s="79">
        <f t="shared" si="18"/>
        <v>0</v>
      </c>
      <c r="H144" s="79">
        <f t="shared" si="19"/>
        <v>0</v>
      </c>
      <c r="I144" s="79">
        <f t="shared" si="20"/>
        <v>0</v>
      </c>
      <c r="J144" s="79">
        <f t="shared" si="21"/>
        <v>0</v>
      </c>
      <c r="K144" s="79"/>
      <c r="L144" s="79">
        <f t="shared" si="22"/>
        <v>0</v>
      </c>
      <c r="M144" s="80">
        <f t="shared" si="23"/>
        <v>0</v>
      </c>
    </row>
    <row r="145" spans="4:13" x14ac:dyDescent="0.25">
      <c r="D145" s="77">
        <f t="shared" si="24"/>
        <v>135</v>
      </c>
      <c r="E145" s="78">
        <f t="shared" si="25"/>
        <v>48639</v>
      </c>
      <c r="F145" s="79">
        <f t="shared" si="26"/>
        <v>0</v>
      </c>
      <c r="G145" s="79">
        <f t="shared" si="18"/>
        <v>0</v>
      </c>
      <c r="H145" s="79">
        <f t="shared" si="19"/>
        <v>0</v>
      </c>
      <c r="I145" s="79">
        <f t="shared" si="20"/>
        <v>0</v>
      </c>
      <c r="J145" s="79">
        <f t="shared" si="21"/>
        <v>0</v>
      </c>
      <c r="K145" s="79"/>
      <c r="L145" s="79">
        <f t="shared" si="22"/>
        <v>0</v>
      </c>
      <c r="M145" s="80">
        <f t="shared" si="23"/>
        <v>0</v>
      </c>
    </row>
    <row r="146" spans="4:13" x14ac:dyDescent="0.25">
      <c r="D146" s="77">
        <f t="shared" si="24"/>
        <v>136</v>
      </c>
      <c r="E146" s="78">
        <f t="shared" si="25"/>
        <v>48670</v>
      </c>
      <c r="F146" s="79">
        <f t="shared" si="26"/>
        <v>0</v>
      </c>
      <c r="G146" s="79">
        <f t="shared" si="18"/>
        <v>0</v>
      </c>
      <c r="H146" s="79">
        <f t="shared" si="19"/>
        <v>0</v>
      </c>
      <c r="I146" s="79">
        <f t="shared" si="20"/>
        <v>0</v>
      </c>
      <c r="J146" s="79">
        <f t="shared" si="21"/>
        <v>0</v>
      </c>
      <c r="K146" s="79"/>
      <c r="L146" s="79">
        <f t="shared" si="22"/>
        <v>0</v>
      </c>
      <c r="M146" s="80">
        <f t="shared" si="23"/>
        <v>0</v>
      </c>
    </row>
    <row r="147" spans="4:13" x14ac:dyDescent="0.25">
      <c r="D147" s="77">
        <f t="shared" si="24"/>
        <v>137</v>
      </c>
      <c r="E147" s="78">
        <f t="shared" si="25"/>
        <v>48700</v>
      </c>
      <c r="F147" s="79">
        <f t="shared" si="26"/>
        <v>0</v>
      </c>
      <c r="G147" s="79">
        <f t="shared" si="18"/>
        <v>0</v>
      </c>
      <c r="H147" s="79">
        <f t="shared" si="19"/>
        <v>0</v>
      </c>
      <c r="I147" s="79">
        <f t="shared" si="20"/>
        <v>0</v>
      </c>
      <c r="J147" s="79">
        <f t="shared" si="21"/>
        <v>0</v>
      </c>
      <c r="K147" s="79"/>
      <c r="L147" s="79">
        <f t="shared" si="22"/>
        <v>0</v>
      </c>
      <c r="M147" s="80">
        <f t="shared" si="23"/>
        <v>0</v>
      </c>
    </row>
    <row r="148" spans="4:13" x14ac:dyDescent="0.25">
      <c r="D148" s="77">
        <f t="shared" si="24"/>
        <v>138</v>
      </c>
      <c r="E148" s="78">
        <f t="shared" si="25"/>
        <v>48731</v>
      </c>
      <c r="F148" s="79">
        <f t="shared" si="26"/>
        <v>0</v>
      </c>
      <c r="G148" s="79">
        <f t="shared" si="18"/>
        <v>0</v>
      </c>
      <c r="H148" s="79">
        <f t="shared" si="19"/>
        <v>0</v>
      </c>
      <c r="I148" s="79">
        <f t="shared" si="20"/>
        <v>0</v>
      </c>
      <c r="J148" s="79">
        <f t="shared" si="21"/>
        <v>0</v>
      </c>
      <c r="K148" s="79"/>
      <c r="L148" s="79">
        <f t="shared" si="22"/>
        <v>0</v>
      </c>
      <c r="M148" s="80">
        <f t="shared" si="23"/>
        <v>0</v>
      </c>
    </row>
    <row r="149" spans="4:13" x14ac:dyDescent="0.25">
      <c r="D149" s="77">
        <f t="shared" si="24"/>
        <v>139</v>
      </c>
      <c r="E149" s="78">
        <f t="shared" si="25"/>
        <v>48761</v>
      </c>
      <c r="F149" s="79">
        <f t="shared" si="26"/>
        <v>0</v>
      </c>
      <c r="G149" s="79">
        <f t="shared" si="18"/>
        <v>0</v>
      </c>
      <c r="H149" s="79">
        <f t="shared" si="19"/>
        <v>0</v>
      </c>
      <c r="I149" s="79">
        <f t="shared" si="20"/>
        <v>0</v>
      </c>
      <c r="J149" s="79">
        <f t="shared" si="21"/>
        <v>0</v>
      </c>
      <c r="K149" s="79"/>
      <c r="L149" s="79">
        <f t="shared" si="22"/>
        <v>0</v>
      </c>
      <c r="M149" s="80">
        <f t="shared" si="23"/>
        <v>0</v>
      </c>
    </row>
    <row r="150" spans="4:13" x14ac:dyDescent="0.25">
      <c r="D150" s="77">
        <f t="shared" si="24"/>
        <v>140</v>
      </c>
      <c r="E150" s="78">
        <f t="shared" si="25"/>
        <v>48792</v>
      </c>
      <c r="F150" s="79">
        <f t="shared" si="26"/>
        <v>0</v>
      </c>
      <c r="G150" s="79">
        <f t="shared" si="18"/>
        <v>0</v>
      </c>
      <c r="H150" s="79">
        <f t="shared" si="19"/>
        <v>0</v>
      </c>
      <c r="I150" s="79">
        <f t="shared" si="20"/>
        <v>0</v>
      </c>
      <c r="J150" s="79">
        <f t="shared" si="21"/>
        <v>0</v>
      </c>
      <c r="K150" s="79"/>
      <c r="L150" s="79">
        <f t="shared" si="22"/>
        <v>0</v>
      </c>
      <c r="M150" s="80">
        <f t="shared" si="23"/>
        <v>0</v>
      </c>
    </row>
    <row r="151" spans="4:13" x14ac:dyDescent="0.25">
      <c r="D151" s="77">
        <f t="shared" si="24"/>
        <v>141</v>
      </c>
      <c r="E151" s="78">
        <f t="shared" si="25"/>
        <v>48823</v>
      </c>
      <c r="F151" s="79">
        <f t="shared" si="26"/>
        <v>0</v>
      </c>
      <c r="G151" s="79">
        <f t="shared" si="18"/>
        <v>0</v>
      </c>
      <c r="H151" s="79">
        <f t="shared" si="19"/>
        <v>0</v>
      </c>
      <c r="I151" s="79">
        <f t="shared" si="20"/>
        <v>0</v>
      </c>
      <c r="J151" s="79">
        <f t="shared" si="21"/>
        <v>0</v>
      </c>
      <c r="K151" s="79"/>
      <c r="L151" s="79">
        <f t="shared" si="22"/>
        <v>0</v>
      </c>
      <c r="M151" s="80">
        <f t="shared" si="23"/>
        <v>0</v>
      </c>
    </row>
    <row r="152" spans="4:13" x14ac:dyDescent="0.25">
      <c r="D152" s="77">
        <f t="shared" si="24"/>
        <v>142</v>
      </c>
      <c r="E152" s="78">
        <f t="shared" si="25"/>
        <v>48853</v>
      </c>
      <c r="F152" s="79">
        <f t="shared" si="26"/>
        <v>0</v>
      </c>
      <c r="G152" s="79">
        <f t="shared" si="18"/>
        <v>0</v>
      </c>
      <c r="H152" s="79">
        <f t="shared" si="19"/>
        <v>0</v>
      </c>
      <c r="I152" s="79">
        <f t="shared" si="20"/>
        <v>0</v>
      </c>
      <c r="J152" s="79">
        <f t="shared" si="21"/>
        <v>0</v>
      </c>
      <c r="K152" s="79"/>
      <c r="L152" s="79">
        <f t="shared" si="22"/>
        <v>0</v>
      </c>
      <c r="M152" s="80">
        <f t="shared" si="23"/>
        <v>0</v>
      </c>
    </row>
    <row r="153" spans="4:13" x14ac:dyDescent="0.25">
      <c r="D153" s="77">
        <f t="shared" si="24"/>
        <v>143</v>
      </c>
      <c r="E153" s="78">
        <f t="shared" si="25"/>
        <v>48884</v>
      </c>
      <c r="F153" s="79">
        <f t="shared" si="26"/>
        <v>0</v>
      </c>
      <c r="G153" s="79">
        <f t="shared" si="18"/>
        <v>0</v>
      </c>
      <c r="H153" s="79">
        <f t="shared" si="19"/>
        <v>0</v>
      </c>
      <c r="I153" s="79">
        <f t="shared" si="20"/>
        <v>0</v>
      </c>
      <c r="J153" s="79">
        <f t="shared" si="21"/>
        <v>0</v>
      </c>
      <c r="K153" s="79"/>
      <c r="L153" s="79">
        <f t="shared" si="22"/>
        <v>0</v>
      </c>
      <c r="M153" s="80">
        <f t="shared" si="23"/>
        <v>0</v>
      </c>
    </row>
    <row r="154" spans="4:13" x14ac:dyDescent="0.25">
      <c r="D154" s="77">
        <f t="shared" si="24"/>
        <v>144</v>
      </c>
      <c r="E154" s="78">
        <f t="shared" si="25"/>
        <v>48914</v>
      </c>
      <c r="F154" s="79">
        <f t="shared" si="26"/>
        <v>0</v>
      </c>
      <c r="G154" s="79">
        <f t="shared" si="18"/>
        <v>0</v>
      </c>
      <c r="H154" s="79">
        <f t="shared" si="19"/>
        <v>0</v>
      </c>
      <c r="I154" s="79">
        <f t="shared" si="20"/>
        <v>0</v>
      </c>
      <c r="J154" s="79">
        <f t="shared" si="21"/>
        <v>0</v>
      </c>
      <c r="K154" s="79"/>
      <c r="L154" s="79">
        <f t="shared" si="22"/>
        <v>0</v>
      </c>
      <c r="M154" s="80">
        <f t="shared" si="23"/>
        <v>0</v>
      </c>
    </row>
    <row r="155" spans="4:13" x14ac:dyDescent="0.25">
      <c r="D155" s="77">
        <f t="shared" si="24"/>
        <v>145</v>
      </c>
      <c r="E155" s="78">
        <f t="shared" si="25"/>
        <v>48945</v>
      </c>
      <c r="F155" s="79">
        <f t="shared" si="26"/>
        <v>0</v>
      </c>
      <c r="G155" s="79">
        <f t="shared" si="18"/>
        <v>0</v>
      </c>
      <c r="H155" s="79">
        <f t="shared" si="19"/>
        <v>0</v>
      </c>
      <c r="I155" s="79">
        <f t="shared" si="20"/>
        <v>0</v>
      </c>
      <c r="J155" s="79">
        <f t="shared" si="21"/>
        <v>0</v>
      </c>
      <c r="K155" s="79"/>
      <c r="L155" s="79">
        <f t="shared" si="22"/>
        <v>0</v>
      </c>
      <c r="M155" s="80">
        <f t="shared" si="23"/>
        <v>0</v>
      </c>
    </row>
    <row r="156" spans="4:13" x14ac:dyDescent="0.25">
      <c r="D156" s="77">
        <f t="shared" si="24"/>
        <v>146</v>
      </c>
      <c r="E156" s="78">
        <f t="shared" si="25"/>
        <v>48976</v>
      </c>
      <c r="F156" s="79">
        <f t="shared" si="26"/>
        <v>0</v>
      </c>
      <c r="G156" s="79">
        <f t="shared" si="18"/>
        <v>0</v>
      </c>
      <c r="H156" s="79">
        <f t="shared" si="19"/>
        <v>0</v>
      </c>
      <c r="I156" s="79">
        <f t="shared" si="20"/>
        <v>0</v>
      </c>
      <c r="J156" s="79">
        <f t="shared" si="21"/>
        <v>0</v>
      </c>
      <c r="K156" s="79"/>
      <c r="L156" s="79">
        <f t="shared" si="22"/>
        <v>0</v>
      </c>
      <c r="M156" s="80">
        <f t="shared" si="23"/>
        <v>0</v>
      </c>
    </row>
    <row r="157" spans="4:13" x14ac:dyDescent="0.25">
      <c r="D157" s="77">
        <f t="shared" si="24"/>
        <v>147</v>
      </c>
      <c r="E157" s="78">
        <f t="shared" si="25"/>
        <v>49004</v>
      </c>
      <c r="F157" s="79">
        <f t="shared" si="26"/>
        <v>0</v>
      </c>
      <c r="G157" s="79">
        <f t="shared" si="18"/>
        <v>0</v>
      </c>
      <c r="H157" s="79">
        <f t="shared" si="19"/>
        <v>0</v>
      </c>
      <c r="I157" s="79">
        <f t="shared" si="20"/>
        <v>0</v>
      </c>
      <c r="J157" s="79">
        <f t="shared" si="21"/>
        <v>0</v>
      </c>
      <c r="K157" s="79"/>
      <c r="L157" s="79">
        <f t="shared" si="22"/>
        <v>0</v>
      </c>
      <c r="M157" s="80">
        <f t="shared" si="23"/>
        <v>0</v>
      </c>
    </row>
    <row r="158" spans="4:13" x14ac:dyDescent="0.25">
      <c r="D158" s="77">
        <f t="shared" si="24"/>
        <v>148</v>
      </c>
      <c r="E158" s="78">
        <f t="shared" si="25"/>
        <v>49035</v>
      </c>
      <c r="F158" s="79">
        <f t="shared" si="26"/>
        <v>0</v>
      </c>
      <c r="G158" s="79">
        <f t="shared" si="18"/>
        <v>0</v>
      </c>
      <c r="H158" s="79">
        <f t="shared" si="19"/>
        <v>0</v>
      </c>
      <c r="I158" s="79">
        <f t="shared" si="20"/>
        <v>0</v>
      </c>
      <c r="J158" s="79">
        <f t="shared" si="21"/>
        <v>0</v>
      </c>
      <c r="K158" s="79"/>
      <c r="L158" s="79">
        <f t="shared" si="22"/>
        <v>0</v>
      </c>
      <c r="M158" s="80">
        <f t="shared" si="23"/>
        <v>0</v>
      </c>
    </row>
    <row r="159" spans="4:13" x14ac:dyDescent="0.25">
      <c r="D159" s="77">
        <f t="shared" si="24"/>
        <v>149</v>
      </c>
      <c r="E159" s="78">
        <f t="shared" si="25"/>
        <v>49065</v>
      </c>
      <c r="F159" s="79">
        <f t="shared" si="26"/>
        <v>0</v>
      </c>
      <c r="G159" s="79">
        <f t="shared" si="18"/>
        <v>0</v>
      </c>
      <c r="H159" s="79">
        <f t="shared" si="19"/>
        <v>0</v>
      </c>
      <c r="I159" s="79">
        <f t="shared" si="20"/>
        <v>0</v>
      </c>
      <c r="J159" s="79">
        <f t="shared" si="21"/>
        <v>0</v>
      </c>
      <c r="K159" s="79"/>
      <c r="L159" s="79">
        <f t="shared" si="22"/>
        <v>0</v>
      </c>
      <c r="M159" s="80">
        <f t="shared" si="23"/>
        <v>0</v>
      </c>
    </row>
    <row r="160" spans="4:13" x14ac:dyDescent="0.25">
      <c r="D160" s="77">
        <f t="shared" si="24"/>
        <v>150</v>
      </c>
      <c r="E160" s="78">
        <f t="shared" si="25"/>
        <v>49096</v>
      </c>
      <c r="F160" s="79">
        <f t="shared" si="26"/>
        <v>0</v>
      </c>
      <c r="G160" s="79">
        <f t="shared" si="18"/>
        <v>0</v>
      </c>
      <c r="H160" s="79">
        <f t="shared" si="19"/>
        <v>0</v>
      </c>
      <c r="I160" s="79">
        <f t="shared" si="20"/>
        <v>0</v>
      </c>
      <c r="J160" s="79">
        <f t="shared" si="21"/>
        <v>0</v>
      </c>
      <c r="K160" s="79"/>
      <c r="L160" s="79">
        <f t="shared" si="22"/>
        <v>0</v>
      </c>
      <c r="M160" s="80">
        <f t="shared" si="23"/>
        <v>0</v>
      </c>
    </row>
    <row r="161" spans="4:13" x14ac:dyDescent="0.25">
      <c r="D161" s="77">
        <f t="shared" si="24"/>
        <v>151</v>
      </c>
      <c r="E161" s="78">
        <f t="shared" si="25"/>
        <v>49126</v>
      </c>
      <c r="F161" s="79">
        <f t="shared" si="26"/>
        <v>0</v>
      </c>
      <c r="G161" s="79">
        <f t="shared" si="18"/>
        <v>0</v>
      </c>
      <c r="H161" s="79">
        <f t="shared" si="19"/>
        <v>0</v>
      </c>
      <c r="I161" s="79">
        <f t="shared" si="20"/>
        <v>0</v>
      </c>
      <c r="J161" s="79">
        <f t="shared" si="21"/>
        <v>0</v>
      </c>
      <c r="K161" s="79"/>
      <c r="L161" s="79">
        <f t="shared" si="22"/>
        <v>0</v>
      </c>
      <c r="M161" s="80">
        <f t="shared" si="23"/>
        <v>0</v>
      </c>
    </row>
    <row r="162" spans="4:13" x14ac:dyDescent="0.25">
      <c r="D162" s="77">
        <f t="shared" si="24"/>
        <v>152</v>
      </c>
      <c r="E162" s="78">
        <f t="shared" si="25"/>
        <v>49157</v>
      </c>
      <c r="F162" s="79">
        <f t="shared" si="26"/>
        <v>0</v>
      </c>
      <c r="G162" s="79">
        <f t="shared" si="18"/>
        <v>0</v>
      </c>
      <c r="H162" s="79">
        <f t="shared" si="19"/>
        <v>0</v>
      </c>
      <c r="I162" s="79">
        <f t="shared" si="20"/>
        <v>0</v>
      </c>
      <c r="J162" s="79">
        <f t="shared" si="21"/>
        <v>0</v>
      </c>
      <c r="K162" s="79"/>
      <c r="L162" s="79">
        <f t="shared" si="22"/>
        <v>0</v>
      </c>
      <c r="M162" s="80">
        <f t="shared" si="23"/>
        <v>0</v>
      </c>
    </row>
    <row r="163" spans="4:13" x14ac:dyDescent="0.25">
      <c r="D163" s="77">
        <f t="shared" si="24"/>
        <v>153</v>
      </c>
      <c r="E163" s="78">
        <f t="shared" si="25"/>
        <v>49188</v>
      </c>
      <c r="F163" s="79">
        <f t="shared" si="26"/>
        <v>0</v>
      </c>
      <c r="G163" s="79">
        <f t="shared" si="18"/>
        <v>0</v>
      </c>
      <c r="H163" s="79">
        <f t="shared" si="19"/>
        <v>0</v>
      </c>
      <c r="I163" s="79">
        <f t="shared" si="20"/>
        <v>0</v>
      </c>
      <c r="J163" s="79">
        <f t="shared" si="21"/>
        <v>0</v>
      </c>
      <c r="K163" s="79"/>
      <c r="L163" s="79">
        <f t="shared" si="22"/>
        <v>0</v>
      </c>
      <c r="M163" s="80">
        <f t="shared" si="23"/>
        <v>0</v>
      </c>
    </row>
    <row r="164" spans="4:13" x14ac:dyDescent="0.25">
      <c r="D164" s="77">
        <f t="shared" si="24"/>
        <v>154</v>
      </c>
      <c r="E164" s="78">
        <f t="shared" si="25"/>
        <v>49218</v>
      </c>
      <c r="F164" s="79">
        <f t="shared" si="26"/>
        <v>0</v>
      </c>
      <c r="G164" s="79">
        <f t="shared" si="18"/>
        <v>0</v>
      </c>
      <c r="H164" s="79">
        <f t="shared" si="19"/>
        <v>0</v>
      </c>
      <c r="I164" s="79">
        <f t="shared" si="20"/>
        <v>0</v>
      </c>
      <c r="J164" s="79">
        <f t="shared" si="21"/>
        <v>0</v>
      </c>
      <c r="K164" s="79"/>
      <c r="L164" s="79">
        <f t="shared" si="22"/>
        <v>0</v>
      </c>
      <c r="M164" s="80">
        <f t="shared" si="23"/>
        <v>0</v>
      </c>
    </row>
    <row r="165" spans="4:13" x14ac:dyDescent="0.25">
      <c r="D165" s="77">
        <f t="shared" si="24"/>
        <v>155</v>
      </c>
      <c r="E165" s="78">
        <f t="shared" si="25"/>
        <v>49249</v>
      </c>
      <c r="F165" s="79">
        <f t="shared" si="26"/>
        <v>0</v>
      </c>
      <c r="G165" s="79">
        <f t="shared" si="18"/>
        <v>0</v>
      </c>
      <c r="H165" s="79">
        <f t="shared" si="19"/>
        <v>0</v>
      </c>
      <c r="I165" s="79">
        <f t="shared" si="20"/>
        <v>0</v>
      </c>
      <c r="J165" s="79">
        <f t="shared" si="21"/>
        <v>0</v>
      </c>
      <c r="K165" s="79"/>
      <c r="L165" s="79">
        <f t="shared" si="22"/>
        <v>0</v>
      </c>
      <c r="M165" s="80">
        <f t="shared" si="23"/>
        <v>0</v>
      </c>
    </row>
    <row r="166" spans="4:13" x14ac:dyDescent="0.25">
      <c r="D166" s="77">
        <f t="shared" si="24"/>
        <v>156</v>
      </c>
      <c r="E166" s="78">
        <f t="shared" si="25"/>
        <v>49279</v>
      </c>
      <c r="F166" s="79">
        <f t="shared" si="26"/>
        <v>0</v>
      </c>
      <c r="G166" s="79">
        <f t="shared" si="18"/>
        <v>0</v>
      </c>
      <c r="H166" s="79">
        <f t="shared" si="19"/>
        <v>0</v>
      </c>
      <c r="I166" s="79">
        <f t="shared" si="20"/>
        <v>0</v>
      </c>
      <c r="J166" s="79">
        <f t="shared" si="21"/>
        <v>0</v>
      </c>
      <c r="K166" s="79"/>
      <c r="L166" s="79">
        <f t="shared" si="22"/>
        <v>0</v>
      </c>
      <c r="M166" s="80">
        <f t="shared" si="23"/>
        <v>0</v>
      </c>
    </row>
    <row r="167" spans="4:13" x14ac:dyDescent="0.25">
      <c r="D167" s="77">
        <f t="shared" si="24"/>
        <v>157</v>
      </c>
      <c r="E167" s="78">
        <f t="shared" si="25"/>
        <v>49310</v>
      </c>
      <c r="F167" s="79">
        <f t="shared" si="26"/>
        <v>0</v>
      </c>
      <c r="G167" s="79">
        <f t="shared" si="18"/>
        <v>0</v>
      </c>
      <c r="H167" s="79">
        <f t="shared" si="19"/>
        <v>0</v>
      </c>
      <c r="I167" s="79">
        <f t="shared" si="20"/>
        <v>0</v>
      </c>
      <c r="J167" s="79">
        <f t="shared" si="21"/>
        <v>0</v>
      </c>
      <c r="K167" s="79"/>
      <c r="L167" s="79">
        <f t="shared" si="22"/>
        <v>0</v>
      </c>
      <c r="M167" s="80">
        <f t="shared" si="23"/>
        <v>0</v>
      </c>
    </row>
    <row r="168" spans="4:13" x14ac:dyDescent="0.25">
      <c r="D168" s="77">
        <f t="shared" si="24"/>
        <v>158</v>
      </c>
      <c r="E168" s="78">
        <f t="shared" si="25"/>
        <v>49341</v>
      </c>
      <c r="F168" s="79">
        <f t="shared" si="26"/>
        <v>0</v>
      </c>
      <c r="G168" s="79">
        <f t="shared" si="18"/>
        <v>0</v>
      </c>
      <c r="H168" s="79">
        <f t="shared" si="19"/>
        <v>0</v>
      </c>
      <c r="I168" s="79">
        <f t="shared" si="20"/>
        <v>0</v>
      </c>
      <c r="J168" s="79">
        <f t="shared" si="21"/>
        <v>0</v>
      </c>
      <c r="K168" s="79"/>
      <c r="L168" s="79">
        <f t="shared" si="22"/>
        <v>0</v>
      </c>
      <c r="M168" s="80">
        <f t="shared" si="23"/>
        <v>0</v>
      </c>
    </row>
    <row r="169" spans="4:13" x14ac:dyDescent="0.25">
      <c r="D169" s="77">
        <f t="shared" si="24"/>
        <v>159</v>
      </c>
      <c r="E169" s="78">
        <f t="shared" si="25"/>
        <v>49369</v>
      </c>
      <c r="F169" s="79">
        <f t="shared" si="26"/>
        <v>0</v>
      </c>
      <c r="G169" s="79">
        <f t="shared" si="18"/>
        <v>0</v>
      </c>
      <c r="H169" s="79">
        <f t="shared" si="19"/>
        <v>0</v>
      </c>
      <c r="I169" s="79">
        <f t="shared" si="20"/>
        <v>0</v>
      </c>
      <c r="J169" s="79">
        <f t="shared" si="21"/>
        <v>0</v>
      </c>
      <c r="K169" s="79"/>
      <c r="L169" s="79">
        <f t="shared" si="22"/>
        <v>0</v>
      </c>
      <c r="M169" s="80">
        <f t="shared" si="23"/>
        <v>0</v>
      </c>
    </row>
    <row r="170" spans="4:13" x14ac:dyDescent="0.25">
      <c r="D170" s="77">
        <f t="shared" si="24"/>
        <v>160</v>
      </c>
      <c r="E170" s="78">
        <f t="shared" si="25"/>
        <v>49400</v>
      </c>
      <c r="F170" s="79">
        <f t="shared" si="26"/>
        <v>0</v>
      </c>
      <c r="G170" s="79">
        <f t="shared" si="18"/>
        <v>0</v>
      </c>
      <c r="H170" s="79">
        <f t="shared" si="19"/>
        <v>0</v>
      </c>
      <c r="I170" s="79">
        <f t="shared" si="20"/>
        <v>0</v>
      </c>
      <c r="J170" s="79">
        <f t="shared" si="21"/>
        <v>0</v>
      </c>
      <c r="K170" s="79"/>
      <c r="L170" s="79">
        <f t="shared" si="22"/>
        <v>0</v>
      </c>
      <c r="M170" s="80">
        <f t="shared" si="23"/>
        <v>0</v>
      </c>
    </row>
    <row r="171" spans="4:13" x14ac:dyDescent="0.25">
      <c r="D171" s="77">
        <f t="shared" si="24"/>
        <v>161</v>
      </c>
      <c r="E171" s="78">
        <f t="shared" si="25"/>
        <v>49430</v>
      </c>
      <c r="F171" s="79">
        <f t="shared" si="26"/>
        <v>0</v>
      </c>
      <c r="G171" s="79">
        <f t="shared" si="18"/>
        <v>0</v>
      </c>
      <c r="H171" s="79">
        <f t="shared" si="19"/>
        <v>0</v>
      </c>
      <c r="I171" s="79">
        <f t="shared" si="20"/>
        <v>0</v>
      </c>
      <c r="J171" s="79">
        <f t="shared" si="21"/>
        <v>0</v>
      </c>
      <c r="K171" s="79"/>
      <c r="L171" s="79">
        <f t="shared" si="22"/>
        <v>0</v>
      </c>
      <c r="M171" s="80">
        <f t="shared" si="23"/>
        <v>0</v>
      </c>
    </row>
    <row r="172" spans="4:13" x14ac:dyDescent="0.25">
      <c r="D172" s="77">
        <f t="shared" si="24"/>
        <v>162</v>
      </c>
      <c r="E172" s="78">
        <f t="shared" si="25"/>
        <v>49461</v>
      </c>
      <c r="F172" s="79">
        <f t="shared" si="26"/>
        <v>0</v>
      </c>
      <c r="G172" s="79">
        <f t="shared" si="18"/>
        <v>0</v>
      </c>
      <c r="H172" s="79">
        <f t="shared" si="19"/>
        <v>0</v>
      </c>
      <c r="I172" s="79">
        <f t="shared" si="20"/>
        <v>0</v>
      </c>
      <c r="J172" s="79">
        <f t="shared" si="21"/>
        <v>0</v>
      </c>
      <c r="K172" s="79"/>
      <c r="L172" s="79">
        <f t="shared" si="22"/>
        <v>0</v>
      </c>
      <c r="M172" s="80">
        <f t="shared" si="23"/>
        <v>0</v>
      </c>
    </row>
    <row r="173" spans="4:13" x14ac:dyDescent="0.25">
      <c r="D173" s="77">
        <f t="shared" si="24"/>
        <v>163</v>
      </c>
      <c r="E173" s="78">
        <f t="shared" si="25"/>
        <v>49491</v>
      </c>
      <c r="F173" s="79">
        <f t="shared" si="26"/>
        <v>0</v>
      </c>
      <c r="G173" s="79">
        <f t="shared" si="18"/>
        <v>0</v>
      </c>
      <c r="H173" s="79">
        <f t="shared" si="19"/>
        <v>0</v>
      </c>
      <c r="I173" s="79">
        <f t="shared" si="20"/>
        <v>0</v>
      </c>
      <c r="J173" s="79">
        <f t="shared" si="21"/>
        <v>0</v>
      </c>
      <c r="K173" s="79"/>
      <c r="L173" s="79">
        <f t="shared" si="22"/>
        <v>0</v>
      </c>
      <c r="M173" s="80">
        <f t="shared" si="23"/>
        <v>0</v>
      </c>
    </row>
    <row r="174" spans="4:13" x14ac:dyDescent="0.25">
      <c r="D174" s="77">
        <f t="shared" si="24"/>
        <v>164</v>
      </c>
      <c r="E174" s="78">
        <f t="shared" si="25"/>
        <v>49522</v>
      </c>
      <c r="F174" s="79">
        <f t="shared" si="26"/>
        <v>0</v>
      </c>
      <c r="G174" s="79">
        <f t="shared" si="18"/>
        <v>0</v>
      </c>
      <c r="H174" s="79">
        <f t="shared" si="19"/>
        <v>0</v>
      </c>
      <c r="I174" s="79">
        <f t="shared" si="20"/>
        <v>0</v>
      </c>
      <c r="J174" s="79">
        <f t="shared" si="21"/>
        <v>0</v>
      </c>
      <c r="K174" s="79"/>
      <c r="L174" s="79">
        <f t="shared" si="22"/>
        <v>0</v>
      </c>
      <c r="M174" s="80">
        <f t="shared" si="23"/>
        <v>0</v>
      </c>
    </row>
    <row r="175" spans="4:13" x14ac:dyDescent="0.25">
      <c r="D175" s="77">
        <f t="shared" si="24"/>
        <v>165</v>
      </c>
      <c r="E175" s="78">
        <f t="shared" si="25"/>
        <v>49553</v>
      </c>
      <c r="F175" s="79">
        <f t="shared" si="26"/>
        <v>0</v>
      </c>
      <c r="G175" s="79">
        <f t="shared" si="18"/>
        <v>0</v>
      </c>
      <c r="H175" s="79">
        <f t="shared" si="19"/>
        <v>0</v>
      </c>
      <c r="I175" s="79">
        <f t="shared" si="20"/>
        <v>0</v>
      </c>
      <c r="J175" s="79">
        <f t="shared" si="21"/>
        <v>0</v>
      </c>
      <c r="K175" s="79"/>
      <c r="L175" s="79">
        <f t="shared" si="22"/>
        <v>0</v>
      </c>
      <c r="M175" s="80">
        <f t="shared" si="23"/>
        <v>0</v>
      </c>
    </row>
    <row r="176" spans="4:13" x14ac:dyDescent="0.25">
      <c r="D176" s="77">
        <f t="shared" si="24"/>
        <v>166</v>
      </c>
      <c r="E176" s="78">
        <f t="shared" si="25"/>
        <v>49583</v>
      </c>
      <c r="F176" s="79">
        <f t="shared" si="26"/>
        <v>0</v>
      </c>
      <c r="G176" s="79">
        <f t="shared" si="18"/>
        <v>0</v>
      </c>
      <c r="H176" s="79">
        <f t="shared" si="19"/>
        <v>0</v>
      </c>
      <c r="I176" s="79">
        <f t="shared" si="20"/>
        <v>0</v>
      </c>
      <c r="J176" s="79">
        <f t="shared" si="21"/>
        <v>0</v>
      </c>
      <c r="K176" s="79"/>
      <c r="L176" s="79">
        <f t="shared" si="22"/>
        <v>0</v>
      </c>
      <c r="M176" s="80">
        <f t="shared" si="23"/>
        <v>0</v>
      </c>
    </row>
    <row r="177" spans="4:13" x14ac:dyDescent="0.25">
      <c r="D177" s="77">
        <f t="shared" si="24"/>
        <v>167</v>
      </c>
      <c r="E177" s="78">
        <f t="shared" si="25"/>
        <v>49614</v>
      </c>
      <c r="F177" s="79">
        <f t="shared" si="26"/>
        <v>0</v>
      </c>
      <c r="G177" s="79">
        <f t="shared" si="18"/>
        <v>0</v>
      </c>
      <c r="H177" s="79">
        <f t="shared" si="19"/>
        <v>0</v>
      </c>
      <c r="I177" s="79">
        <f t="shared" si="20"/>
        <v>0</v>
      </c>
      <c r="J177" s="79">
        <f t="shared" si="21"/>
        <v>0</v>
      </c>
      <c r="K177" s="79"/>
      <c r="L177" s="79">
        <f t="shared" si="22"/>
        <v>0</v>
      </c>
      <c r="M177" s="80">
        <f t="shared" si="23"/>
        <v>0</v>
      </c>
    </row>
    <row r="178" spans="4:13" x14ac:dyDescent="0.25">
      <c r="D178" s="77">
        <f t="shared" si="24"/>
        <v>168</v>
      </c>
      <c r="E178" s="78">
        <f t="shared" si="25"/>
        <v>49644</v>
      </c>
      <c r="F178" s="79">
        <f t="shared" si="26"/>
        <v>0</v>
      </c>
      <c r="G178" s="79">
        <f t="shared" si="18"/>
        <v>0</v>
      </c>
      <c r="H178" s="79">
        <f t="shared" si="19"/>
        <v>0</v>
      </c>
      <c r="I178" s="79">
        <f t="shared" si="20"/>
        <v>0</v>
      </c>
      <c r="J178" s="79">
        <f t="shared" si="21"/>
        <v>0</v>
      </c>
      <c r="K178" s="79"/>
      <c r="L178" s="79">
        <f t="shared" si="22"/>
        <v>0</v>
      </c>
      <c r="M178" s="80">
        <f t="shared" si="23"/>
        <v>0</v>
      </c>
    </row>
    <row r="179" spans="4:13" x14ac:dyDescent="0.25">
      <c r="D179" s="77">
        <f t="shared" si="24"/>
        <v>169</v>
      </c>
      <c r="E179" s="78">
        <f t="shared" si="25"/>
        <v>49675</v>
      </c>
      <c r="F179" s="79">
        <f t="shared" si="26"/>
        <v>0</v>
      </c>
      <c r="G179" s="79">
        <f t="shared" si="18"/>
        <v>0</v>
      </c>
      <c r="H179" s="79">
        <f t="shared" si="19"/>
        <v>0</v>
      </c>
      <c r="I179" s="79">
        <f t="shared" si="20"/>
        <v>0</v>
      </c>
      <c r="J179" s="79">
        <f t="shared" si="21"/>
        <v>0</v>
      </c>
      <c r="K179" s="79"/>
      <c r="L179" s="79">
        <f t="shared" si="22"/>
        <v>0</v>
      </c>
      <c r="M179" s="80">
        <f t="shared" si="23"/>
        <v>0</v>
      </c>
    </row>
    <row r="180" spans="4:13" x14ac:dyDescent="0.25">
      <c r="D180" s="77">
        <f t="shared" si="24"/>
        <v>170</v>
      </c>
      <c r="E180" s="78">
        <f t="shared" si="25"/>
        <v>49706</v>
      </c>
      <c r="F180" s="79">
        <f t="shared" si="26"/>
        <v>0</v>
      </c>
      <c r="G180" s="79">
        <f t="shared" si="18"/>
        <v>0</v>
      </c>
      <c r="H180" s="79">
        <f t="shared" si="19"/>
        <v>0</v>
      </c>
      <c r="I180" s="79">
        <f t="shared" si="20"/>
        <v>0</v>
      </c>
      <c r="J180" s="79">
        <f t="shared" si="21"/>
        <v>0</v>
      </c>
      <c r="K180" s="79"/>
      <c r="L180" s="79">
        <f t="shared" si="22"/>
        <v>0</v>
      </c>
      <c r="M180" s="80">
        <f t="shared" si="23"/>
        <v>0</v>
      </c>
    </row>
    <row r="181" spans="4:13" x14ac:dyDescent="0.25">
      <c r="D181" s="77">
        <f t="shared" si="24"/>
        <v>171</v>
      </c>
      <c r="E181" s="78">
        <f t="shared" si="25"/>
        <v>49735</v>
      </c>
      <c r="F181" s="79">
        <f t="shared" si="26"/>
        <v>0</v>
      </c>
      <c r="G181" s="79">
        <f t="shared" si="18"/>
        <v>0</v>
      </c>
      <c r="H181" s="79">
        <f t="shared" si="19"/>
        <v>0</v>
      </c>
      <c r="I181" s="79">
        <f t="shared" si="20"/>
        <v>0</v>
      </c>
      <c r="J181" s="79">
        <f t="shared" si="21"/>
        <v>0</v>
      </c>
      <c r="K181" s="79"/>
      <c r="L181" s="79">
        <f t="shared" si="22"/>
        <v>0</v>
      </c>
      <c r="M181" s="80">
        <f t="shared" si="23"/>
        <v>0</v>
      </c>
    </row>
    <row r="182" spans="4:13" x14ac:dyDescent="0.25">
      <c r="D182" s="77">
        <f t="shared" si="24"/>
        <v>172</v>
      </c>
      <c r="E182" s="78">
        <f t="shared" si="25"/>
        <v>49766</v>
      </c>
      <c r="F182" s="79">
        <f t="shared" si="26"/>
        <v>0</v>
      </c>
      <c r="G182" s="79">
        <f t="shared" si="18"/>
        <v>0</v>
      </c>
      <c r="H182" s="79">
        <f t="shared" si="19"/>
        <v>0</v>
      </c>
      <c r="I182" s="79">
        <f t="shared" si="20"/>
        <v>0</v>
      </c>
      <c r="J182" s="79">
        <f t="shared" si="21"/>
        <v>0</v>
      </c>
      <c r="K182" s="79"/>
      <c r="L182" s="79">
        <f t="shared" si="22"/>
        <v>0</v>
      </c>
      <c r="M182" s="80">
        <f t="shared" si="23"/>
        <v>0</v>
      </c>
    </row>
    <row r="183" spans="4:13" x14ac:dyDescent="0.25">
      <c r="D183" s="77">
        <f t="shared" si="24"/>
        <v>173</v>
      </c>
      <c r="E183" s="78">
        <f t="shared" si="25"/>
        <v>49796</v>
      </c>
      <c r="F183" s="79">
        <f t="shared" si="26"/>
        <v>0</v>
      </c>
      <c r="G183" s="79">
        <f t="shared" si="18"/>
        <v>0</v>
      </c>
      <c r="H183" s="79">
        <f t="shared" si="19"/>
        <v>0</v>
      </c>
      <c r="I183" s="79">
        <f t="shared" si="20"/>
        <v>0</v>
      </c>
      <c r="J183" s="79">
        <f t="shared" si="21"/>
        <v>0</v>
      </c>
      <c r="K183" s="79"/>
      <c r="L183" s="79">
        <f t="shared" si="22"/>
        <v>0</v>
      </c>
      <c r="M183" s="80">
        <f t="shared" si="23"/>
        <v>0</v>
      </c>
    </row>
    <row r="184" spans="4:13" x14ac:dyDescent="0.25">
      <c r="D184" s="77">
        <f t="shared" si="24"/>
        <v>174</v>
      </c>
      <c r="E184" s="78">
        <f t="shared" si="25"/>
        <v>49827</v>
      </c>
      <c r="F184" s="79">
        <f t="shared" si="26"/>
        <v>0</v>
      </c>
      <c r="G184" s="79">
        <f t="shared" si="18"/>
        <v>0</v>
      </c>
      <c r="H184" s="79">
        <f t="shared" si="19"/>
        <v>0</v>
      </c>
      <c r="I184" s="79">
        <f t="shared" si="20"/>
        <v>0</v>
      </c>
      <c r="J184" s="79">
        <f t="shared" si="21"/>
        <v>0</v>
      </c>
      <c r="K184" s="79"/>
      <c r="L184" s="79">
        <f t="shared" si="22"/>
        <v>0</v>
      </c>
      <c r="M184" s="80">
        <f t="shared" si="23"/>
        <v>0</v>
      </c>
    </row>
    <row r="185" spans="4:13" x14ac:dyDescent="0.25">
      <c r="D185" s="77">
        <f t="shared" si="24"/>
        <v>175</v>
      </c>
      <c r="E185" s="78">
        <f t="shared" si="25"/>
        <v>49857</v>
      </c>
      <c r="F185" s="79">
        <f t="shared" si="26"/>
        <v>0</v>
      </c>
      <c r="G185" s="79">
        <f t="shared" si="18"/>
        <v>0</v>
      </c>
      <c r="H185" s="79">
        <f t="shared" si="19"/>
        <v>0</v>
      </c>
      <c r="I185" s="79">
        <f t="shared" si="20"/>
        <v>0</v>
      </c>
      <c r="J185" s="79">
        <f t="shared" si="21"/>
        <v>0</v>
      </c>
      <c r="K185" s="79"/>
      <c r="L185" s="79">
        <f t="shared" si="22"/>
        <v>0</v>
      </c>
      <c r="M185" s="80">
        <f t="shared" si="23"/>
        <v>0</v>
      </c>
    </row>
    <row r="186" spans="4:13" x14ac:dyDescent="0.25">
      <c r="D186" s="77">
        <f t="shared" si="24"/>
        <v>176</v>
      </c>
      <c r="E186" s="78">
        <f t="shared" si="25"/>
        <v>49888</v>
      </c>
      <c r="F186" s="79">
        <f t="shared" si="26"/>
        <v>0</v>
      </c>
      <c r="G186" s="79">
        <f t="shared" si="18"/>
        <v>0</v>
      </c>
      <c r="H186" s="79">
        <f t="shared" si="19"/>
        <v>0</v>
      </c>
      <c r="I186" s="79">
        <f t="shared" si="20"/>
        <v>0</v>
      </c>
      <c r="J186" s="79">
        <f t="shared" si="21"/>
        <v>0</v>
      </c>
      <c r="K186" s="79"/>
      <c r="L186" s="79">
        <f t="shared" si="22"/>
        <v>0</v>
      </c>
      <c r="M186" s="80">
        <f t="shared" si="23"/>
        <v>0</v>
      </c>
    </row>
    <row r="187" spans="4:13" x14ac:dyDescent="0.25">
      <c r="D187" s="77">
        <f t="shared" si="24"/>
        <v>177</v>
      </c>
      <c r="E187" s="78">
        <f t="shared" si="25"/>
        <v>49919</v>
      </c>
      <c r="F187" s="79">
        <f t="shared" si="26"/>
        <v>0</v>
      </c>
      <c r="G187" s="79">
        <f t="shared" si="18"/>
        <v>0</v>
      </c>
      <c r="H187" s="79">
        <f t="shared" si="19"/>
        <v>0</v>
      </c>
      <c r="I187" s="79">
        <f t="shared" si="20"/>
        <v>0</v>
      </c>
      <c r="J187" s="79">
        <f t="shared" si="21"/>
        <v>0</v>
      </c>
      <c r="K187" s="79"/>
      <c r="L187" s="79">
        <f t="shared" si="22"/>
        <v>0</v>
      </c>
      <c r="M187" s="80">
        <f t="shared" si="23"/>
        <v>0</v>
      </c>
    </row>
    <row r="188" spans="4:13" x14ac:dyDescent="0.25">
      <c r="D188" s="77">
        <f t="shared" si="24"/>
        <v>178</v>
      </c>
      <c r="E188" s="78">
        <f t="shared" si="25"/>
        <v>49949</v>
      </c>
      <c r="F188" s="79">
        <f t="shared" si="26"/>
        <v>0</v>
      </c>
      <c r="G188" s="79">
        <f t="shared" si="18"/>
        <v>0</v>
      </c>
      <c r="H188" s="79">
        <f t="shared" si="19"/>
        <v>0</v>
      </c>
      <c r="I188" s="79">
        <f t="shared" si="20"/>
        <v>0</v>
      </c>
      <c r="J188" s="79">
        <f t="shared" si="21"/>
        <v>0</v>
      </c>
      <c r="K188" s="79"/>
      <c r="L188" s="79">
        <f t="shared" si="22"/>
        <v>0</v>
      </c>
      <c r="M188" s="80">
        <f t="shared" si="23"/>
        <v>0</v>
      </c>
    </row>
    <row r="189" spans="4:13" x14ac:dyDescent="0.25">
      <c r="D189" s="77">
        <f t="shared" si="24"/>
        <v>179</v>
      </c>
      <c r="E189" s="78">
        <f t="shared" si="25"/>
        <v>49980</v>
      </c>
      <c r="F189" s="79">
        <f t="shared" si="26"/>
        <v>0</v>
      </c>
      <c r="G189" s="79">
        <f t="shared" si="18"/>
        <v>0</v>
      </c>
      <c r="H189" s="79">
        <f t="shared" si="19"/>
        <v>0</v>
      </c>
      <c r="I189" s="79">
        <f t="shared" si="20"/>
        <v>0</v>
      </c>
      <c r="J189" s="79">
        <f t="shared" si="21"/>
        <v>0</v>
      </c>
      <c r="K189" s="79"/>
      <c r="L189" s="79">
        <f t="shared" si="22"/>
        <v>0</v>
      </c>
      <c r="M189" s="80">
        <f t="shared" si="23"/>
        <v>0</v>
      </c>
    </row>
    <row r="190" spans="4:13" x14ac:dyDescent="0.25">
      <c r="D190" s="77">
        <f t="shared" si="24"/>
        <v>180</v>
      </c>
      <c r="E190" s="78">
        <f t="shared" si="25"/>
        <v>50010</v>
      </c>
      <c r="F190" s="79">
        <f t="shared" si="26"/>
        <v>0</v>
      </c>
      <c r="G190" s="79">
        <f t="shared" si="18"/>
        <v>0</v>
      </c>
      <c r="H190" s="79">
        <f t="shared" si="19"/>
        <v>0</v>
      </c>
      <c r="I190" s="79">
        <f t="shared" si="20"/>
        <v>0</v>
      </c>
      <c r="J190" s="79">
        <f t="shared" si="21"/>
        <v>0</v>
      </c>
      <c r="K190" s="79"/>
      <c r="L190" s="79">
        <f t="shared" si="22"/>
        <v>0</v>
      </c>
      <c r="M190" s="80">
        <f t="shared" si="23"/>
        <v>0</v>
      </c>
    </row>
    <row r="191" spans="4:13" x14ac:dyDescent="0.25">
      <c r="D191" s="77">
        <f t="shared" si="24"/>
        <v>181</v>
      </c>
      <c r="E191" s="78">
        <f t="shared" si="25"/>
        <v>50041</v>
      </c>
      <c r="F191" s="79">
        <f t="shared" si="26"/>
        <v>0</v>
      </c>
      <c r="G191" s="79">
        <f t="shared" si="18"/>
        <v>0</v>
      </c>
      <c r="H191" s="79">
        <f t="shared" si="19"/>
        <v>0</v>
      </c>
      <c r="I191" s="79">
        <f t="shared" si="20"/>
        <v>0</v>
      </c>
      <c r="J191" s="79">
        <f t="shared" si="21"/>
        <v>0</v>
      </c>
      <c r="K191" s="79"/>
      <c r="L191" s="79">
        <f t="shared" si="22"/>
        <v>0</v>
      </c>
      <c r="M191" s="80">
        <f t="shared" si="23"/>
        <v>0</v>
      </c>
    </row>
    <row r="192" spans="4:13" x14ac:dyDescent="0.25">
      <c r="D192" s="77">
        <f t="shared" si="24"/>
        <v>182</v>
      </c>
      <c r="E192" s="78">
        <f t="shared" si="25"/>
        <v>50072</v>
      </c>
      <c r="F192" s="79">
        <f t="shared" si="26"/>
        <v>0</v>
      </c>
      <c r="G192" s="79">
        <f t="shared" si="18"/>
        <v>0</v>
      </c>
      <c r="H192" s="79">
        <f t="shared" si="19"/>
        <v>0</v>
      </c>
      <c r="I192" s="79">
        <f t="shared" si="20"/>
        <v>0</v>
      </c>
      <c r="J192" s="79">
        <f t="shared" si="21"/>
        <v>0</v>
      </c>
      <c r="K192" s="79"/>
      <c r="L192" s="79">
        <f t="shared" si="22"/>
        <v>0</v>
      </c>
      <c r="M192" s="80">
        <f t="shared" si="23"/>
        <v>0</v>
      </c>
    </row>
    <row r="193" spans="4:13" x14ac:dyDescent="0.25">
      <c r="D193" s="77">
        <f t="shared" si="24"/>
        <v>183</v>
      </c>
      <c r="E193" s="78">
        <f t="shared" si="25"/>
        <v>50100</v>
      </c>
      <c r="F193" s="79">
        <f t="shared" si="26"/>
        <v>0</v>
      </c>
      <c r="G193" s="79">
        <f t="shared" si="18"/>
        <v>0</v>
      </c>
      <c r="H193" s="79">
        <f t="shared" si="19"/>
        <v>0</v>
      </c>
      <c r="I193" s="79">
        <f t="shared" si="20"/>
        <v>0</v>
      </c>
      <c r="J193" s="79">
        <f t="shared" si="21"/>
        <v>0</v>
      </c>
      <c r="K193" s="79"/>
      <c r="L193" s="79">
        <f t="shared" si="22"/>
        <v>0</v>
      </c>
      <c r="M193" s="80">
        <f t="shared" si="23"/>
        <v>0</v>
      </c>
    </row>
    <row r="194" spans="4:13" x14ac:dyDescent="0.25">
      <c r="D194" s="77">
        <f t="shared" si="24"/>
        <v>184</v>
      </c>
      <c r="E194" s="78">
        <f t="shared" si="25"/>
        <v>50131</v>
      </c>
      <c r="F194" s="79">
        <f t="shared" si="26"/>
        <v>0</v>
      </c>
      <c r="G194" s="79">
        <f t="shared" si="18"/>
        <v>0</v>
      </c>
      <c r="H194" s="79">
        <f t="shared" si="19"/>
        <v>0</v>
      </c>
      <c r="I194" s="79">
        <f t="shared" si="20"/>
        <v>0</v>
      </c>
      <c r="J194" s="79">
        <f t="shared" si="21"/>
        <v>0</v>
      </c>
      <c r="K194" s="79"/>
      <c r="L194" s="79">
        <f t="shared" si="22"/>
        <v>0</v>
      </c>
      <c r="M194" s="80">
        <f t="shared" si="23"/>
        <v>0</v>
      </c>
    </row>
    <row r="195" spans="4:13" x14ac:dyDescent="0.25">
      <c r="D195" s="77">
        <f t="shared" si="24"/>
        <v>185</v>
      </c>
      <c r="E195" s="78">
        <f t="shared" si="25"/>
        <v>50161</v>
      </c>
      <c r="F195" s="79">
        <f t="shared" si="26"/>
        <v>0</v>
      </c>
      <c r="G195" s="79">
        <f t="shared" si="18"/>
        <v>0</v>
      </c>
      <c r="H195" s="79">
        <f t="shared" si="19"/>
        <v>0</v>
      </c>
      <c r="I195" s="79">
        <f t="shared" si="20"/>
        <v>0</v>
      </c>
      <c r="J195" s="79">
        <f t="shared" si="21"/>
        <v>0</v>
      </c>
      <c r="K195" s="79"/>
      <c r="L195" s="79">
        <f t="shared" si="22"/>
        <v>0</v>
      </c>
      <c r="M195" s="80">
        <f t="shared" si="23"/>
        <v>0</v>
      </c>
    </row>
    <row r="196" spans="4:13" x14ac:dyDescent="0.25">
      <c r="D196" s="77">
        <f t="shared" si="24"/>
        <v>186</v>
      </c>
      <c r="E196" s="78">
        <f t="shared" si="25"/>
        <v>50192</v>
      </c>
      <c r="F196" s="79">
        <f t="shared" si="26"/>
        <v>0</v>
      </c>
      <c r="G196" s="79">
        <f t="shared" si="18"/>
        <v>0</v>
      </c>
      <c r="H196" s="79">
        <f t="shared" si="19"/>
        <v>0</v>
      </c>
      <c r="I196" s="79">
        <f t="shared" si="20"/>
        <v>0</v>
      </c>
      <c r="J196" s="79">
        <f t="shared" si="21"/>
        <v>0</v>
      </c>
      <c r="K196" s="79"/>
      <c r="L196" s="79">
        <f t="shared" si="22"/>
        <v>0</v>
      </c>
      <c r="M196" s="80">
        <f t="shared" si="23"/>
        <v>0</v>
      </c>
    </row>
    <row r="197" spans="4:13" x14ac:dyDescent="0.25">
      <c r="D197" s="77">
        <f t="shared" si="24"/>
        <v>187</v>
      </c>
      <c r="E197" s="78">
        <f t="shared" si="25"/>
        <v>50222</v>
      </c>
      <c r="F197" s="79">
        <f t="shared" si="26"/>
        <v>0</v>
      </c>
      <c r="G197" s="79">
        <f t="shared" si="18"/>
        <v>0</v>
      </c>
      <c r="H197" s="79">
        <f t="shared" si="19"/>
        <v>0</v>
      </c>
      <c r="I197" s="79">
        <f t="shared" si="20"/>
        <v>0</v>
      </c>
      <c r="J197" s="79">
        <f t="shared" si="21"/>
        <v>0</v>
      </c>
      <c r="K197" s="79"/>
      <c r="L197" s="79">
        <f t="shared" si="22"/>
        <v>0</v>
      </c>
      <c r="M197" s="80">
        <f t="shared" si="23"/>
        <v>0</v>
      </c>
    </row>
    <row r="198" spans="4:13" x14ac:dyDescent="0.25">
      <c r="D198" s="77">
        <f t="shared" si="24"/>
        <v>188</v>
      </c>
      <c r="E198" s="78">
        <f t="shared" si="25"/>
        <v>50253</v>
      </c>
      <c r="F198" s="79">
        <f t="shared" si="26"/>
        <v>0</v>
      </c>
      <c r="G198" s="79">
        <f t="shared" si="18"/>
        <v>0</v>
      </c>
      <c r="H198" s="79">
        <f t="shared" si="19"/>
        <v>0</v>
      </c>
      <c r="I198" s="79">
        <f t="shared" si="20"/>
        <v>0</v>
      </c>
      <c r="J198" s="79">
        <f t="shared" si="21"/>
        <v>0</v>
      </c>
      <c r="K198" s="79"/>
      <c r="L198" s="79">
        <f t="shared" si="22"/>
        <v>0</v>
      </c>
      <c r="M198" s="80">
        <f t="shared" si="23"/>
        <v>0</v>
      </c>
    </row>
    <row r="199" spans="4:13" x14ac:dyDescent="0.25">
      <c r="D199" s="77">
        <f t="shared" si="24"/>
        <v>189</v>
      </c>
      <c r="E199" s="78">
        <f t="shared" si="25"/>
        <v>50284</v>
      </c>
      <c r="F199" s="79">
        <f t="shared" si="26"/>
        <v>0</v>
      </c>
      <c r="G199" s="79">
        <f t="shared" si="18"/>
        <v>0</v>
      </c>
      <c r="H199" s="79">
        <f t="shared" si="19"/>
        <v>0</v>
      </c>
      <c r="I199" s="79">
        <f t="shared" si="20"/>
        <v>0</v>
      </c>
      <c r="J199" s="79">
        <f t="shared" si="21"/>
        <v>0</v>
      </c>
      <c r="K199" s="79"/>
      <c r="L199" s="79">
        <f t="shared" si="22"/>
        <v>0</v>
      </c>
      <c r="M199" s="80">
        <f t="shared" si="23"/>
        <v>0</v>
      </c>
    </row>
    <row r="200" spans="4:13" x14ac:dyDescent="0.25">
      <c r="D200" s="77">
        <f t="shared" si="24"/>
        <v>190</v>
      </c>
      <c r="E200" s="78">
        <f t="shared" si="25"/>
        <v>50314</v>
      </c>
      <c r="F200" s="79">
        <f t="shared" si="26"/>
        <v>0</v>
      </c>
      <c r="G200" s="79">
        <f t="shared" si="18"/>
        <v>0</v>
      </c>
      <c r="H200" s="79">
        <f t="shared" si="19"/>
        <v>0</v>
      </c>
      <c r="I200" s="79">
        <f t="shared" si="20"/>
        <v>0</v>
      </c>
      <c r="J200" s="79">
        <f t="shared" si="21"/>
        <v>0</v>
      </c>
      <c r="K200" s="79"/>
      <c r="L200" s="79">
        <f t="shared" si="22"/>
        <v>0</v>
      </c>
      <c r="M200" s="80">
        <f t="shared" si="23"/>
        <v>0</v>
      </c>
    </row>
    <row r="201" spans="4:13" x14ac:dyDescent="0.25">
      <c r="D201" s="77">
        <f t="shared" si="24"/>
        <v>191</v>
      </c>
      <c r="E201" s="78">
        <f t="shared" si="25"/>
        <v>50345</v>
      </c>
      <c r="F201" s="79">
        <f t="shared" si="26"/>
        <v>0</v>
      </c>
      <c r="G201" s="79">
        <f t="shared" si="18"/>
        <v>0</v>
      </c>
      <c r="H201" s="79">
        <f t="shared" si="19"/>
        <v>0</v>
      </c>
      <c r="I201" s="79">
        <f t="shared" si="20"/>
        <v>0</v>
      </c>
      <c r="J201" s="79">
        <f t="shared" si="21"/>
        <v>0</v>
      </c>
      <c r="K201" s="79"/>
      <c r="L201" s="79">
        <f t="shared" si="22"/>
        <v>0</v>
      </c>
      <c r="M201" s="80">
        <f t="shared" si="23"/>
        <v>0</v>
      </c>
    </row>
    <row r="202" spans="4:13" x14ac:dyDescent="0.25">
      <c r="D202" s="77">
        <f t="shared" si="24"/>
        <v>192</v>
      </c>
      <c r="E202" s="78">
        <f t="shared" si="25"/>
        <v>50375</v>
      </c>
      <c r="F202" s="79">
        <f t="shared" si="26"/>
        <v>0</v>
      </c>
      <c r="G202" s="79">
        <f t="shared" si="18"/>
        <v>0</v>
      </c>
      <c r="H202" s="79">
        <f t="shared" si="19"/>
        <v>0</v>
      </c>
      <c r="I202" s="79">
        <f t="shared" si="20"/>
        <v>0</v>
      </c>
      <c r="J202" s="79">
        <f t="shared" si="21"/>
        <v>0</v>
      </c>
      <c r="K202" s="79"/>
      <c r="L202" s="79">
        <f t="shared" si="22"/>
        <v>0</v>
      </c>
      <c r="M202" s="80">
        <f t="shared" si="23"/>
        <v>0</v>
      </c>
    </row>
    <row r="203" spans="4:13" x14ac:dyDescent="0.25">
      <c r="D203" s="77">
        <f t="shared" si="24"/>
        <v>193</v>
      </c>
      <c r="E203" s="78">
        <f t="shared" si="25"/>
        <v>50406</v>
      </c>
      <c r="F203" s="79">
        <f t="shared" si="26"/>
        <v>0</v>
      </c>
      <c r="G203" s="79">
        <f t="shared" si="18"/>
        <v>0</v>
      </c>
      <c r="H203" s="79">
        <f t="shared" si="19"/>
        <v>0</v>
      </c>
      <c r="I203" s="79">
        <f t="shared" si="20"/>
        <v>0</v>
      </c>
      <c r="J203" s="79">
        <f t="shared" si="21"/>
        <v>0</v>
      </c>
      <c r="K203" s="79"/>
      <c r="L203" s="79">
        <f t="shared" si="22"/>
        <v>0</v>
      </c>
      <c r="M203" s="80">
        <f t="shared" si="23"/>
        <v>0</v>
      </c>
    </row>
    <row r="204" spans="4:13" x14ac:dyDescent="0.25">
      <c r="D204" s="77">
        <f t="shared" si="24"/>
        <v>194</v>
      </c>
      <c r="E204" s="78">
        <f t="shared" si="25"/>
        <v>50437</v>
      </c>
      <c r="F204" s="79">
        <f t="shared" si="26"/>
        <v>0</v>
      </c>
      <c r="G204" s="79">
        <f t="shared" ref="G204:G267" si="27">-PMT(($B$11/12),$B$12,$B$14,0,0)</f>
        <v>0</v>
      </c>
      <c r="H204" s="79">
        <f t="shared" ref="H204:H267" si="28">(F204*$B$11)/12</f>
        <v>0</v>
      </c>
      <c r="I204" s="79">
        <f t="shared" ref="I204:I267" si="29">G204-H204</f>
        <v>0</v>
      </c>
      <c r="J204" s="79">
        <f t="shared" ref="J204:J267" si="30">F204-I204</f>
        <v>0</v>
      </c>
      <c r="K204" s="79"/>
      <c r="L204" s="79">
        <f t="shared" ref="L204:L267" si="31">($B$10*$B$15)/12</f>
        <v>0</v>
      </c>
      <c r="M204" s="80">
        <f t="shared" ref="M204:M267" si="32">G204+K204+L204</f>
        <v>0</v>
      </c>
    </row>
    <row r="205" spans="4:13" x14ac:dyDescent="0.25">
      <c r="D205" s="77">
        <f t="shared" ref="D205:D255" si="33">D204+1</f>
        <v>195</v>
      </c>
      <c r="E205" s="78">
        <f t="shared" ref="E205:E268" si="34">EDATE(E204,1)</f>
        <v>50465</v>
      </c>
      <c r="F205" s="79">
        <f t="shared" ref="F205:F268" si="35">J204</f>
        <v>0</v>
      </c>
      <c r="G205" s="79">
        <f t="shared" si="27"/>
        <v>0</v>
      </c>
      <c r="H205" s="79">
        <f t="shared" si="28"/>
        <v>0</v>
      </c>
      <c r="I205" s="79">
        <f t="shared" si="29"/>
        <v>0</v>
      </c>
      <c r="J205" s="79">
        <f t="shared" si="30"/>
        <v>0</v>
      </c>
      <c r="K205" s="79"/>
      <c r="L205" s="79">
        <f t="shared" si="31"/>
        <v>0</v>
      </c>
      <c r="M205" s="80">
        <f t="shared" si="32"/>
        <v>0</v>
      </c>
    </row>
    <row r="206" spans="4:13" x14ac:dyDescent="0.25">
      <c r="D206" s="77">
        <f t="shared" si="33"/>
        <v>196</v>
      </c>
      <c r="E206" s="78">
        <f t="shared" si="34"/>
        <v>50496</v>
      </c>
      <c r="F206" s="79">
        <f t="shared" si="35"/>
        <v>0</v>
      </c>
      <c r="G206" s="79">
        <f t="shared" si="27"/>
        <v>0</v>
      </c>
      <c r="H206" s="79">
        <f t="shared" si="28"/>
        <v>0</v>
      </c>
      <c r="I206" s="79">
        <f t="shared" si="29"/>
        <v>0</v>
      </c>
      <c r="J206" s="79">
        <f t="shared" si="30"/>
        <v>0</v>
      </c>
      <c r="K206" s="79"/>
      <c r="L206" s="79">
        <f t="shared" si="31"/>
        <v>0</v>
      </c>
      <c r="M206" s="80">
        <f t="shared" si="32"/>
        <v>0</v>
      </c>
    </row>
    <row r="207" spans="4:13" x14ac:dyDescent="0.25">
      <c r="D207" s="77">
        <f t="shared" si="33"/>
        <v>197</v>
      </c>
      <c r="E207" s="78">
        <f t="shared" si="34"/>
        <v>50526</v>
      </c>
      <c r="F207" s="79">
        <f t="shared" si="35"/>
        <v>0</v>
      </c>
      <c r="G207" s="79">
        <f t="shared" si="27"/>
        <v>0</v>
      </c>
      <c r="H207" s="79">
        <f t="shared" si="28"/>
        <v>0</v>
      </c>
      <c r="I207" s="79">
        <f t="shared" si="29"/>
        <v>0</v>
      </c>
      <c r="J207" s="79">
        <f t="shared" si="30"/>
        <v>0</v>
      </c>
      <c r="K207" s="79"/>
      <c r="L207" s="79">
        <f t="shared" si="31"/>
        <v>0</v>
      </c>
      <c r="M207" s="80">
        <f t="shared" si="32"/>
        <v>0</v>
      </c>
    </row>
    <row r="208" spans="4:13" x14ac:dyDescent="0.25">
      <c r="D208" s="77">
        <f t="shared" si="33"/>
        <v>198</v>
      </c>
      <c r="E208" s="78">
        <f t="shared" si="34"/>
        <v>50557</v>
      </c>
      <c r="F208" s="79">
        <f t="shared" si="35"/>
        <v>0</v>
      </c>
      <c r="G208" s="79">
        <f t="shared" si="27"/>
        <v>0</v>
      </c>
      <c r="H208" s="79">
        <f t="shared" si="28"/>
        <v>0</v>
      </c>
      <c r="I208" s="79">
        <f t="shared" si="29"/>
        <v>0</v>
      </c>
      <c r="J208" s="79">
        <f t="shared" si="30"/>
        <v>0</v>
      </c>
      <c r="K208" s="79"/>
      <c r="L208" s="79">
        <f t="shared" si="31"/>
        <v>0</v>
      </c>
      <c r="M208" s="80">
        <f t="shared" si="32"/>
        <v>0</v>
      </c>
    </row>
    <row r="209" spans="4:13" x14ac:dyDescent="0.25">
      <c r="D209" s="77">
        <f t="shared" si="33"/>
        <v>199</v>
      </c>
      <c r="E209" s="78">
        <f t="shared" si="34"/>
        <v>50587</v>
      </c>
      <c r="F209" s="79">
        <f t="shared" si="35"/>
        <v>0</v>
      </c>
      <c r="G209" s="79">
        <f t="shared" si="27"/>
        <v>0</v>
      </c>
      <c r="H209" s="79">
        <f t="shared" si="28"/>
        <v>0</v>
      </c>
      <c r="I209" s="79">
        <f t="shared" si="29"/>
        <v>0</v>
      </c>
      <c r="J209" s="79">
        <f t="shared" si="30"/>
        <v>0</v>
      </c>
      <c r="K209" s="79"/>
      <c r="L209" s="79">
        <f t="shared" si="31"/>
        <v>0</v>
      </c>
      <c r="M209" s="80">
        <f t="shared" si="32"/>
        <v>0</v>
      </c>
    </row>
    <row r="210" spans="4:13" x14ac:dyDescent="0.25">
      <c r="D210" s="77">
        <f t="shared" si="33"/>
        <v>200</v>
      </c>
      <c r="E210" s="78">
        <f t="shared" si="34"/>
        <v>50618</v>
      </c>
      <c r="F210" s="79">
        <f t="shared" si="35"/>
        <v>0</v>
      </c>
      <c r="G210" s="79">
        <f t="shared" si="27"/>
        <v>0</v>
      </c>
      <c r="H210" s="79">
        <f t="shared" si="28"/>
        <v>0</v>
      </c>
      <c r="I210" s="79">
        <f t="shared" si="29"/>
        <v>0</v>
      </c>
      <c r="J210" s="79">
        <f t="shared" si="30"/>
        <v>0</v>
      </c>
      <c r="K210" s="79"/>
      <c r="L210" s="79">
        <f t="shared" si="31"/>
        <v>0</v>
      </c>
      <c r="M210" s="80">
        <f t="shared" si="32"/>
        <v>0</v>
      </c>
    </row>
    <row r="211" spans="4:13" x14ac:dyDescent="0.25">
      <c r="D211" s="77">
        <f t="shared" si="33"/>
        <v>201</v>
      </c>
      <c r="E211" s="78">
        <f t="shared" si="34"/>
        <v>50649</v>
      </c>
      <c r="F211" s="79">
        <f t="shared" si="35"/>
        <v>0</v>
      </c>
      <c r="G211" s="79">
        <f t="shared" si="27"/>
        <v>0</v>
      </c>
      <c r="H211" s="79">
        <f t="shared" si="28"/>
        <v>0</v>
      </c>
      <c r="I211" s="79">
        <f t="shared" si="29"/>
        <v>0</v>
      </c>
      <c r="J211" s="79">
        <f t="shared" si="30"/>
        <v>0</v>
      </c>
      <c r="K211" s="79"/>
      <c r="L211" s="79">
        <f t="shared" si="31"/>
        <v>0</v>
      </c>
      <c r="M211" s="80">
        <f t="shared" si="32"/>
        <v>0</v>
      </c>
    </row>
    <row r="212" spans="4:13" x14ac:dyDescent="0.25">
      <c r="D212" s="77">
        <f t="shared" si="33"/>
        <v>202</v>
      </c>
      <c r="E212" s="78">
        <f t="shared" si="34"/>
        <v>50679</v>
      </c>
      <c r="F212" s="79">
        <f t="shared" si="35"/>
        <v>0</v>
      </c>
      <c r="G212" s="79">
        <f t="shared" si="27"/>
        <v>0</v>
      </c>
      <c r="H212" s="79">
        <f t="shared" si="28"/>
        <v>0</v>
      </c>
      <c r="I212" s="79">
        <f t="shared" si="29"/>
        <v>0</v>
      </c>
      <c r="J212" s="79">
        <f t="shared" si="30"/>
        <v>0</v>
      </c>
      <c r="K212" s="79"/>
      <c r="L212" s="79">
        <f t="shared" si="31"/>
        <v>0</v>
      </c>
      <c r="M212" s="80">
        <f t="shared" si="32"/>
        <v>0</v>
      </c>
    </row>
    <row r="213" spans="4:13" x14ac:dyDescent="0.25">
      <c r="D213" s="77">
        <f t="shared" si="33"/>
        <v>203</v>
      </c>
      <c r="E213" s="78">
        <f t="shared" si="34"/>
        <v>50710</v>
      </c>
      <c r="F213" s="79">
        <f t="shared" si="35"/>
        <v>0</v>
      </c>
      <c r="G213" s="79">
        <f t="shared" si="27"/>
        <v>0</v>
      </c>
      <c r="H213" s="79">
        <f t="shared" si="28"/>
        <v>0</v>
      </c>
      <c r="I213" s="79">
        <f t="shared" si="29"/>
        <v>0</v>
      </c>
      <c r="J213" s="79">
        <f t="shared" si="30"/>
        <v>0</v>
      </c>
      <c r="K213" s="79"/>
      <c r="L213" s="79">
        <f t="shared" si="31"/>
        <v>0</v>
      </c>
      <c r="M213" s="80">
        <f t="shared" si="32"/>
        <v>0</v>
      </c>
    </row>
    <row r="214" spans="4:13" x14ac:dyDescent="0.25">
      <c r="D214" s="77">
        <f t="shared" si="33"/>
        <v>204</v>
      </c>
      <c r="E214" s="78">
        <f t="shared" si="34"/>
        <v>50740</v>
      </c>
      <c r="F214" s="79">
        <f t="shared" si="35"/>
        <v>0</v>
      </c>
      <c r="G214" s="79">
        <f t="shared" si="27"/>
        <v>0</v>
      </c>
      <c r="H214" s="79">
        <f t="shared" si="28"/>
        <v>0</v>
      </c>
      <c r="I214" s="79">
        <f t="shared" si="29"/>
        <v>0</v>
      </c>
      <c r="J214" s="79">
        <f t="shared" si="30"/>
        <v>0</v>
      </c>
      <c r="K214" s="79"/>
      <c r="L214" s="79">
        <f t="shared" si="31"/>
        <v>0</v>
      </c>
      <c r="M214" s="80">
        <f t="shared" si="32"/>
        <v>0</v>
      </c>
    </row>
    <row r="215" spans="4:13" x14ac:dyDescent="0.25">
      <c r="D215" s="77">
        <f t="shared" si="33"/>
        <v>205</v>
      </c>
      <c r="E215" s="78">
        <f t="shared" si="34"/>
        <v>50771</v>
      </c>
      <c r="F215" s="79">
        <f t="shared" si="35"/>
        <v>0</v>
      </c>
      <c r="G215" s="79">
        <f t="shared" si="27"/>
        <v>0</v>
      </c>
      <c r="H215" s="79">
        <f t="shared" si="28"/>
        <v>0</v>
      </c>
      <c r="I215" s="79">
        <f t="shared" si="29"/>
        <v>0</v>
      </c>
      <c r="J215" s="79">
        <f t="shared" si="30"/>
        <v>0</v>
      </c>
      <c r="K215" s="79"/>
      <c r="L215" s="79">
        <f t="shared" si="31"/>
        <v>0</v>
      </c>
      <c r="M215" s="80">
        <f t="shared" si="32"/>
        <v>0</v>
      </c>
    </row>
    <row r="216" spans="4:13" x14ac:dyDescent="0.25">
      <c r="D216" s="77">
        <f t="shared" si="33"/>
        <v>206</v>
      </c>
      <c r="E216" s="78">
        <f t="shared" si="34"/>
        <v>50802</v>
      </c>
      <c r="F216" s="79">
        <f t="shared" si="35"/>
        <v>0</v>
      </c>
      <c r="G216" s="79">
        <f t="shared" si="27"/>
        <v>0</v>
      </c>
      <c r="H216" s="79">
        <f t="shared" si="28"/>
        <v>0</v>
      </c>
      <c r="I216" s="79">
        <f t="shared" si="29"/>
        <v>0</v>
      </c>
      <c r="J216" s="79">
        <f t="shared" si="30"/>
        <v>0</v>
      </c>
      <c r="K216" s="79"/>
      <c r="L216" s="79">
        <f t="shared" si="31"/>
        <v>0</v>
      </c>
      <c r="M216" s="80">
        <f t="shared" si="32"/>
        <v>0</v>
      </c>
    </row>
    <row r="217" spans="4:13" x14ac:dyDescent="0.25">
      <c r="D217" s="77">
        <f t="shared" si="33"/>
        <v>207</v>
      </c>
      <c r="E217" s="78">
        <f t="shared" si="34"/>
        <v>50830</v>
      </c>
      <c r="F217" s="79">
        <f t="shared" si="35"/>
        <v>0</v>
      </c>
      <c r="G217" s="79">
        <f t="shared" si="27"/>
        <v>0</v>
      </c>
      <c r="H217" s="79">
        <f t="shared" si="28"/>
        <v>0</v>
      </c>
      <c r="I217" s="79">
        <f t="shared" si="29"/>
        <v>0</v>
      </c>
      <c r="J217" s="79">
        <f t="shared" si="30"/>
        <v>0</v>
      </c>
      <c r="K217" s="79"/>
      <c r="L217" s="79">
        <f t="shared" si="31"/>
        <v>0</v>
      </c>
      <c r="M217" s="80">
        <f t="shared" si="32"/>
        <v>0</v>
      </c>
    </row>
    <row r="218" spans="4:13" x14ac:dyDescent="0.25">
      <c r="D218" s="77">
        <f t="shared" si="33"/>
        <v>208</v>
      </c>
      <c r="E218" s="78">
        <f t="shared" si="34"/>
        <v>50861</v>
      </c>
      <c r="F218" s="79">
        <f t="shared" si="35"/>
        <v>0</v>
      </c>
      <c r="G218" s="79">
        <f t="shared" si="27"/>
        <v>0</v>
      </c>
      <c r="H218" s="79">
        <f t="shared" si="28"/>
        <v>0</v>
      </c>
      <c r="I218" s="79">
        <f t="shared" si="29"/>
        <v>0</v>
      </c>
      <c r="J218" s="79">
        <f t="shared" si="30"/>
        <v>0</v>
      </c>
      <c r="K218" s="79"/>
      <c r="L218" s="79">
        <f t="shared" si="31"/>
        <v>0</v>
      </c>
      <c r="M218" s="80">
        <f t="shared" si="32"/>
        <v>0</v>
      </c>
    </row>
    <row r="219" spans="4:13" x14ac:dyDescent="0.25">
      <c r="D219" s="77">
        <f t="shared" si="33"/>
        <v>209</v>
      </c>
      <c r="E219" s="78">
        <f t="shared" si="34"/>
        <v>50891</v>
      </c>
      <c r="F219" s="79">
        <f t="shared" si="35"/>
        <v>0</v>
      </c>
      <c r="G219" s="79">
        <f t="shared" si="27"/>
        <v>0</v>
      </c>
      <c r="H219" s="79">
        <f t="shared" si="28"/>
        <v>0</v>
      </c>
      <c r="I219" s="79">
        <f t="shared" si="29"/>
        <v>0</v>
      </c>
      <c r="J219" s="79">
        <f t="shared" si="30"/>
        <v>0</v>
      </c>
      <c r="K219" s="79"/>
      <c r="L219" s="79">
        <f t="shared" si="31"/>
        <v>0</v>
      </c>
      <c r="M219" s="80">
        <f t="shared" si="32"/>
        <v>0</v>
      </c>
    </row>
    <row r="220" spans="4:13" x14ac:dyDescent="0.25">
      <c r="D220" s="77">
        <f t="shared" si="33"/>
        <v>210</v>
      </c>
      <c r="E220" s="78">
        <f t="shared" si="34"/>
        <v>50922</v>
      </c>
      <c r="F220" s="79">
        <f t="shared" si="35"/>
        <v>0</v>
      </c>
      <c r="G220" s="79">
        <f t="shared" si="27"/>
        <v>0</v>
      </c>
      <c r="H220" s="79">
        <f t="shared" si="28"/>
        <v>0</v>
      </c>
      <c r="I220" s="79">
        <f t="shared" si="29"/>
        <v>0</v>
      </c>
      <c r="J220" s="79">
        <f t="shared" si="30"/>
        <v>0</v>
      </c>
      <c r="K220" s="79"/>
      <c r="L220" s="79">
        <f t="shared" si="31"/>
        <v>0</v>
      </c>
      <c r="M220" s="80">
        <f t="shared" si="32"/>
        <v>0</v>
      </c>
    </row>
    <row r="221" spans="4:13" x14ac:dyDescent="0.25">
      <c r="D221" s="77">
        <f t="shared" si="33"/>
        <v>211</v>
      </c>
      <c r="E221" s="78">
        <f t="shared" si="34"/>
        <v>50952</v>
      </c>
      <c r="F221" s="79">
        <f t="shared" si="35"/>
        <v>0</v>
      </c>
      <c r="G221" s="79">
        <f t="shared" si="27"/>
        <v>0</v>
      </c>
      <c r="H221" s="79">
        <f t="shared" si="28"/>
        <v>0</v>
      </c>
      <c r="I221" s="79">
        <f t="shared" si="29"/>
        <v>0</v>
      </c>
      <c r="J221" s="79">
        <f t="shared" si="30"/>
        <v>0</v>
      </c>
      <c r="K221" s="79"/>
      <c r="L221" s="79">
        <f t="shared" si="31"/>
        <v>0</v>
      </c>
      <c r="M221" s="80">
        <f t="shared" si="32"/>
        <v>0</v>
      </c>
    </row>
    <row r="222" spans="4:13" x14ac:dyDescent="0.25">
      <c r="D222" s="77">
        <f t="shared" si="33"/>
        <v>212</v>
      </c>
      <c r="E222" s="78">
        <f t="shared" si="34"/>
        <v>50983</v>
      </c>
      <c r="F222" s="79">
        <f t="shared" si="35"/>
        <v>0</v>
      </c>
      <c r="G222" s="79">
        <f t="shared" si="27"/>
        <v>0</v>
      </c>
      <c r="H222" s="79">
        <f t="shared" si="28"/>
        <v>0</v>
      </c>
      <c r="I222" s="79">
        <f t="shared" si="29"/>
        <v>0</v>
      </c>
      <c r="J222" s="79">
        <f t="shared" si="30"/>
        <v>0</v>
      </c>
      <c r="K222" s="79"/>
      <c r="L222" s="79">
        <f t="shared" si="31"/>
        <v>0</v>
      </c>
      <c r="M222" s="80">
        <f t="shared" si="32"/>
        <v>0</v>
      </c>
    </row>
    <row r="223" spans="4:13" x14ac:dyDescent="0.25">
      <c r="D223" s="77">
        <f t="shared" si="33"/>
        <v>213</v>
      </c>
      <c r="E223" s="78">
        <f t="shared" si="34"/>
        <v>51014</v>
      </c>
      <c r="F223" s="79">
        <f t="shared" si="35"/>
        <v>0</v>
      </c>
      <c r="G223" s="79">
        <f t="shared" si="27"/>
        <v>0</v>
      </c>
      <c r="H223" s="79">
        <f t="shared" si="28"/>
        <v>0</v>
      </c>
      <c r="I223" s="79">
        <f t="shared" si="29"/>
        <v>0</v>
      </c>
      <c r="J223" s="79">
        <f t="shared" si="30"/>
        <v>0</v>
      </c>
      <c r="K223" s="79"/>
      <c r="L223" s="79">
        <f t="shared" si="31"/>
        <v>0</v>
      </c>
      <c r="M223" s="80">
        <f t="shared" si="32"/>
        <v>0</v>
      </c>
    </row>
    <row r="224" spans="4:13" x14ac:dyDescent="0.25">
      <c r="D224" s="77">
        <f t="shared" si="33"/>
        <v>214</v>
      </c>
      <c r="E224" s="78">
        <f t="shared" si="34"/>
        <v>51044</v>
      </c>
      <c r="F224" s="79">
        <f t="shared" si="35"/>
        <v>0</v>
      </c>
      <c r="G224" s="79">
        <f t="shared" si="27"/>
        <v>0</v>
      </c>
      <c r="H224" s="79">
        <f t="shared" si="28"/>
        <v>0</v>
      </c>
      <c r="I224" s="79">
        <f t="shared" si="29"/>
        <v>0</v>
      </c>
      <c r="J224" s="79">
        <f t="shared" si="30"/>
        <v>0</v>
      </c>
      <c r="K224" s="79"/>
      <c r="L224" s="79">
        <f t="shared" si="31"/>
        <v>0</v>
      </c>
      <c r="M224" s="80">
        <f t="shared" si="32"/>
        <v>0</v>
      </c>
    </row>
    <row r="225" spans="4:13" x14ac:dyDescent="0.25">
      <c r="D225" s="77">
        <f t="shared" si="33"/>
        <v>215</v>
      </c>
      <c r="E225" s="78">
        <f t="shared" si="34"/>
        <v>51075</v>
      </c>
      <c r="F225" s="79">
        <f t="shared" si="35"/>
        <v>0</v>
      </c>
      <c r="G225" s="79">
        <f t="shared" si="27"/>
        <v>0</v>
      </c>
      <c r="H225" s="79">
        <f t="shared" si="28"/>
        <v>0</v>
      </c>
      <c r="I225" s="79">
        <f t="shared" si="29"/>
        <v>0</v>
      </c>
      <c r="J225" s="79">
        <f t="shared" si="30"/>
        <v>0</v>
      </c>
      <c r="K225" s="79"/>
      <c r="L225" s="79">
        <f t="shared" si="31"/>
        <v>0</v>
      </c>
      <c r="M225" s="80">
        <f t="shared" si="32"/>
        <v>0</v>
      </c>
    </row>
    <row r="226" spans="4:13" x14ac:dyDescent="0.25">
      <c r="D226" s="77">
        <f t="shared" si="33"/>
        <v>216</v>
      </c>
      <c r="E226" s="78">
        <f t="shared" si="34"/>
        <v>51105</v>
      </c>
      <c r="F226" s="79">
        <f t="shared" si="35"/>
        <v>0</v>
      </c>
      <c r="G226" s="79">
        <f t="shared" si="27"/>
        <v>0</v>
      </c>
      <c r="H226" s="79">
        <f t="shared" si="28"/>
        <v>0</v>
      </c>
      <c r="I226" s="79">
        <f t="shared" si="29"/>
        <v>0</v>
      </c>
      <c r="J226" s="79">
        <f t="shared" si="30"/>
        <v>0</v>
      </c>
      <c r="K226" s="79"/>
      <c r="L226" s="79">
        <f t="shared" si="31"/>
        <v>0</v>
      </c>
      <c r="M226" s="80">
        <f t="shared" si="32"/>
        <v>0</v>
      </c>
    </row>
    <row r="227" spans="4:13" x14ac:dyDescent="0.25">
      <c r="D227" s="77">
        <f t="shared" si="33"/>
        <v>217</v>
      </c>
      <c r="E227" s="78">
        <f t="shared" si="34"/>
        <v>51136</v>
      </c>
      <c r="F227" s="79">
        <f t="shared" si="35"/>
        <v>0</v>
      </c>
      <c r="G227" s="79">
        <f t="shared" si="27"/>
        <v>0</v>
      </c>
      <c r="H227" s="79">
        <f t="shared" si="28"/>
        <v>0</v>
      </c>
      <c r="I227" s="79">
        <f t="shared" si="29"/>
        <v>0</v>
      </c>
      <c r="J227" s="79">
        <f t="shared" si="30"/>
        <v>0</v>
      </c>
      <c r="K227" s="79"/>
      <c r="L227" s="79">
        <f t="shared" si="31"/>
        <v>0</v>
      </c>
      <c r="M227" s="80">
        <f t="shared" si="32"/>
        <v>0</v>
      </c>
    </row>
    <row r="228" spans="4:13" x14ac:dyDescent="0.25">
      <c r="D228" s="77">
        <f t="shared" si="33"/>
        <v>218</v>
      </c>
      <c r="E228" s="78">
        <f t="shared" si="34"/>
        <v>51167</v>
      </c>
      <c r="F228" s="79">
        <f t="shared" si="35"/>
        <v>0</v>
      </c>
      <c r="G228" s="79">
        <f t="shared" si="27"/>
        <v>0</v>
      </c>
      <c r="H228" s="79">
        <f t="shared" si="28"/>
        <v>0</v>
      </c>
      <c r="I228" s="79">
        <f t="shared" si="29"/>
        <v>0</v>
      </c>
      <c r="J228" s="79">
        <f t="shared" si="30"/>
        <v>0</v>
      </c>
      <c r="K228" s="79"/>
      <c r="L228" s="79">
        <f t="shared" si="31"/>
        <v>0</v>
      </c>
      <c r="M228" s="80">
        <f t="shared" si="32"/>
        <v>0</v>
      </c>
    </row>
    <row r="229" spans="4:13" x14ac:dyDescent="0.25">
      <c r="D229" s="77">
        <f t="shared" si="33"/>
        <v>219</v>
      </c>
      <c r="E229" s="78">
        <f t="shared" si="34"/>
        <v>51196</v>
      </c>
      <c r="F229" s="79">
        <f t="shared" si="35"/>
        <v>0</v>
      </c>
      <c r="G229" s="79">
        <f t="shared" si="27"/>
        <v>0</v>
      </c>
      <c r="H229" s="79">
        <f t="shared" si="28"/>
        <v>0</v>
      </c>
      <c r="I229" s="79">
        <f t="shared" si="29"/>
        <v>0</v>
      </c>
      <c r="J229" s="79">
        <f t="shared" si="30"/>
        <v>0</v>
      </c>
      <c r="K229" s="79"/>
      <c r="L229" s="79">
        <f t="shared" si="31"/>
        <v>0</v>
      </c>
      <c r="M229" s="80">
        <f t="shared" si="32"/>
        <v>0</v>
      </c>
    </row>
    <row r="230" spans="4:13" x14ac:dyDescent="0.25">
      <c r="D230" s="77">
        <f t="shared" si="33"/>
        <v>220</v>
      </c>
      <c r="E230" s="78">
        <f t="shared" si="34"/>
        <v>51227</v>
      </c>
      <c r="F230" s="79">
        <f t="shared" si="35"/>
        <v>0</v>
      </c>
      <c r="G230" s="79">
        <f t="shared" si="27"/>
        <v>0</v>
      </c>
      <c r="H230" s="79">
        <f t="shared" si="28"/>
        <v>0</v>
      </c>
      <c r="I230" s="79">
        <f t="shared" si="29"/>
        <v>0</v>
      </c>
      <c r="J230" s="79">
        <f t="shared" si="30"/>
        <v>0</v>
      </c>
      <c r="K230" s="79"/>
      <c r="L230" s="79">
        <f t="shared" si="31"/>
        <v>0</v>
      </c>
      <c r="M230" s="80">
        <f t="shared" si="32"/>
        <v>0</v>
      </c>
    </row>
    <row r="231" spans="4:13" x14ac:dyDescent="0.25">
      <c r="D231" s="77">
        <f t="shared" si="33"/>
        <v>221</v>
      </c>
      <c r="E231" s="78">
        <f t="shared" si="34"/>
        <v>51257</v>
      </c>
      <c r="F231" s="79">
        <f t="shared" si="35"/>
        <v>0</v>
      </c>
      <c r="G231" s="79">
        <f t="shared" si="27"/>
        <v>0</v>
      </c>
      <c r="H231" s="79">
        <f t="shared" si="28"/>
        <v>0</v>
      </c>
      <c r="I231" s="79">
        <f t="shared" si="29"/>
        <v>0</v>
      </c>
      <c r="J231" s="79">
        <f t="shared" si="30"/>
        <v>0</v>
      </c>
      <c r="K231" s="79"/>
      <c r="L231" s="79">
        <f t="shared" si="31"/>
        <v>0</v>
      </c>
      <c r="M231" s="80">
        <f t="shared" si="32"/>
        <v>0</v>
      </c>
    </row>
    <row r="232" spans="4:13" x14ac:dyDescent="0.25">
      <c r="D232" s="77">
        <f t="shared" si="33"/>
        <v>222</v>
      </c>
      <c r="E232" s="78">
        <f t="shared" si="34"/>
        <v>51288</v>
      </c>
      <c r="F232" s="79">
        <f t="shared" si="35"/>
        <v>0</v>
      </c>
      <c r="G232" s="79">
        <f t="shared" si="27"/>
        <v>0</v>
      </c>
      <c r="H232" s="79">
        <f t="shared" si="28"/>
        <v>0</v>
      </c>
      <c r="I232" s="79">
        <f t="shared" si="29"/>
        <v>0</v>
      </c>
      <c r="J232" s="79">
        <f t="shared" si="30"/>
        <v>0</v>
      </c>
      <c r="K232" s="79"/>
      <c r="L232" s="79">
        <f t="shared" si="31"/>
        <v>0</v>
      </c>
      <c r="M232" s="80">
        <f t="shared" si="32"/>
        <v>0</v>
      </c>
    </row>
    <row r="233" spans="4:13" x14ac:dyDescent="0.25">
      <c r="D233" s="77">
        <f t="shared" si="33"/>
        <v>223</v>
      </c>
      <c r="E233" s="78">
        <f t="shared" si="34"/>
        <v>51318</v>
      </c>
      <c r="F233" s="79">
        <f t="shared" si="35"/>
        <v>0</v>
      </c>
      <c r="G233" s="79">
        <f t="shared" si="27"/>
        <v>0</v>
      </c>
      <c r="H233" s="79">
        <f t="shared" si="28"/>
        <v>0</v>
      </c>
      <c r="I233" s="79">
        <f t="shared" si="29"/>
        <v>0</v>
      </c>
      <c r="J233" s="79">
        <f t="shared" si="30"/>
        <v>0</v>
      </c>
      <c r="K233" s="79"/>
      <c r="L233" s="79">
        <f t="shared" si="31"/>
        <v>0</v>
      </c>
      <c r="M233" s="80">
        <f t="shared" si="32"/>
        <v>0</v>
      </c>
    </row>
    <row r="234" spans="4:13" x14ac:dyDescent="0.25">
      <c r="D234" s="77">
        <f t="shared" si="33"/>
        <v>224</v>
      </c>
      <c r="E234" s="78">
        <f t="shared" si="34"/>
        <v>51349</v>
      </c>
      <c r="F234" s="79">
        <f t="shared" si="35"/>
        <v>0</v>
      </c>
      <c r="G234" s="79">
        <f t="shared" si="27"/>
        <v>0</v>
      </c>
      <c r="H234" s="79">
        <f t="shared" si="28"/>
        <v>0</v>
      </c>
      <c r="I234" s="79">
        <f t="shared" si="29"/>
        <v>0</v>
      </c>
      <c r="J234" s="79">
        <f t="shared" si="30"/>
        <v>0</v>
      </c>
      <c r="K234" s="79"/>
      <c r="L234" s="79">
        <f t="shared" si="31"/>
        <v>0</v>
      </c>
      <c r="M234" s="80">
        <f t="shared" si="32"/>
        <v>0</v>
      </c>
    </row>
    <row r="235" spans="4:13" x14ac:dyDescent="0.25">
      <c r="D235" s="77">
        <f t="shared" si="33"/>
        <v>225</v>
      </c>
      <c r="E235" s="78">
        <f t="shared" si="34"/>
        <v>51380</v>
      </c>
      <c r="F235" s="79">
        <f t="shared" si="35"/>
        <v>0</v>
      </c>
      <c r="G235" s="79">
        <f t="shared" si="27"/>
        <v>0</v>
      </c>
      <c r="H235" s="79">
        <f t="shared" si="28"/>
        <v>0</v>
      </c>
      <c r="I235" s="79">
        <f t="shared" si="29"/>
        <v>0</v>
      </c>
      <c r="J235" s="79">
        <f t="shared" si="30"/>
        <v>0</v>
      </c>
      <c r="K235" s="79"/>
      <c r="L235" s="79">
        <f t="shared" si="31"/>
        <v>0</v>
      </c>
      <c r="M235" s="80">
        <f t="shared" si="32"/>
        <v>0</v>
      </c>
    </row>
    <row r="236" spans="4:13" x14ac:dyDescent="0.25">
      <c r="D236" s="77">
        <f t="shared" si="33"/>
        <v>226</v>
      </c>
      <c r="E236" s="78">
        <f t="shared" si="34"/>
        <v>51410</v>
      </c>
      <c r="F236" s="79">
        <f t="shared" si="35"/>
        <v>0</v>
      </c>
      <c r="G236" s="79">
        <f t="shared" si="27"/>
        <v>0</v>
      </c>
      <c r="H236" s="79">
        <f t="shared" si="28"/>
        <v>0</v>
      </c>
      <c r="I236" s="79">
        <f t="shared" si="29"/>
        <v>0</v>
      </c>
      <c r="J236" s="79">
        <f t="shared" si="30"/>
        <v>0</v>
      </c>
      <c r="K236" s="79"/>
      <c r="L236" s="79">
        <f t="shared" si="31"/>
        <v>0</v>
      </c>
      <c r="M236" s="80">
        <f t="shared" si="32"/>
        <v>0</v>
      </c>
    </row>
    <row r="237" spans="4:13" x14ac:dyDescent="0.25">
      <c r="D237" s="77">
        <f t="shared" si="33"/>
        <v>227</v>
      </c>
      <c r="E237" s="78">
        <f t="shared" si="34"/>
        <v>51441</v>
      </c>
      <c r="F237" s="79">
        <f t="shared" si="35"/>
        <v>0</v>
      </c>
      <c r="G237" s="79">
        <f t="shared" si="27"/>
        <v>0</v>
      </c>
      <c r="H237" s="79">
        <f t="shared" si="28"/>
        <v>0</v>
      </c>
      <c r="I237" s="79">
        <f t="shared" si="29"/>
        <v>0</v>
      </c>
      <c r="J237" s="79">
        <f t="shared" si="30"/>
        <v>0</v>
      </c>
      <c r="K237" s="79"/>
      <c r="L237" s="79">
        <f t="shared" si="31"/>
        <v>0</v>
      </c>
      <c r="M237" s="80">
        <f t="shared" si="32"/>
        <v>0</v>
      </c>
    </row>
    <row r="238" spans="4:13" x14ac:dyDescent="0.25">
      <c r="D238" s="77">
        <f t="shared" si="33"/>
        <v>228</v>
      </c>
      <c r="E238" s="78">
        <f t="shared" si="34"/>
        <v>51471</v>
      </c>
      <c r="F238" s="79">
        <f t="shared" si="35"/>
        <v>0</v>
      </c>
      <c r="G238" s="79">
        <f t="shared" si="27"/>
        <v>0</v>
      </c>
      <c r="H238" s="79">
        <f t="shared" si="28"/>
        <v>0</v>
      </c>
      <c r="I238" s="79">
        <f t="shared" si="29"/>
        <v>0</v>
      </c>
      <c r="J238" s="79">
        <f t="shared" si="30"/>
        <v>0</v>
      </c>
      <c r="K238" s="79"/>
      <c r="L238" s="79">
        <f t="shared" si="31"/>
        <v>0</v>
      </c>
      <c r="M238" s="80">
        <f t="shared" si="32"/>
        <v>0</v>
      </c>
    </row>
    <row r="239" spans="4:13" x14ac:dyDescent="0.25">
      <c r="D239" s="77">
        <f t="shared" si="33"/>
        <v>229</v>
      </c>
      <c r="E239" s="78">
        <f t="shared" si="34"/>
        <v>51502</v>
      </c>
      <c r="F239" s="79">
        <f t="shared" si="35"/>
        <v>0</v>
      </c>
      <c r="G239" s="79">
        <f t="shared" si="27"/>
        <v>0</v>
      </c>
      <c r="H239" s="79">
        <f t="shared" si="28"/>
        <v>0</v>
      </c>
      <c r="I239" s="79">
        <f t="shared" si="29"/>
        <v>0</v>
      </c>
      <c r="J239" s="79">
        <f t="shared" si="30"/>
        <v>0</v>
      </c>
      <c r="K239" s="79"/>
      <c r="L239" s="79">
        <f t="shared" si="31"/>
        <v>0</v>
      </c>
      <c r="M239" s="80">
        <f t="shared" si="32"/>
        <v>0</v>
      </c>
    </row>
    <row r="240" spans="4:13" x14ac:dyDescent="0.25">
      <c r="D240" s="77">
        <f t="shared" si="33"/>
        <v>230</v>
      </c>
      <c r="E240" s="78">
        <f t="shared" si="34"/>
        <v>51533</v>
      </c>
      <c r="F240" s="79">
        <f t="shared" si="35"/>
        <v>0</v>
      </c>
      <c r="G240" s="79">
        <f t="shared" si="27"/>
        <v>0</v>
      </c>
      <c r="H240" s="79">
        <f t="shared" si="28"/>
        <v>0</v>
      </c>
      <c r="I240" s="79">
        <f t="shared" si="29"/>
        <v>0</v>
      </c>
      <c r="J240" s="79">
        <f t="shared" si="30"/>
        <v>0</v>
      </c>
      <c r="K240" s="79"/>
      <c r="L240" s="79">
        <f t="shared" si="31"/>
        <v>0</v>
      </c>
      <c r="M240" s="80">
        <f t="shared" si="32"/>
        <v>0</v>
      </c>
    </row>
    <row r="241" spans="4:13" x14ac:dyDescent="0.25">
      <c r="D241" s="77">
        <f t="shared" si="33"/>
        <v>231</v>
      </c>
      <c r="E241" s="78">
        <f t="shared" si="34"/>
        <v>51561</v>
      </c>
      <c r="F241" s="79">
        <f t="shared" si="35"/>
        <v>0</v>
      </c>
      <c r="G241" s="79">
        <f t="shared" si="27"/>
        <v>0</v>
      </c>
      <c r="H241" s="79">
        <f t="shared" si="28"/>
        <v>0</v>
      </c>
      <c r="I241" s="79">
        <f t="shared" si="29"/>
        <v>0</v>
      </c>
      <c r="J241" s="79">
        <f t="shared" si="30"/>
        <v>0</v>
      </c>
      <c r="K241" s="79"/>
      <c r="L241" s="79">
        <f t="shared" si="31"/>
        <v>0</v>
      </c>
      <c r="M241" s="80">
        <f t="shared" si="32"/>
        <v>0</v>
      </c>
    </row>
    <row r="242" spans="4:13" x14ac:dyDescent="0.25">
      <c r="D242" s="77">
        <f t="shared" si="33"/>
        <v>232</v>
      </c>
      <c r="E242" s="78">
        <f t="shared" si="34"/>
        <v>51592</v>
      </c>
      <c r="F242" s="79">
        <f t="shared" si="35"/>
        <v>0</v>
      </c>
      <c r="G242" s="79">
        <f t="shared" si="27"/>
        <v>0</v>
      </c>
      <c r="H242" s="79">
        <f t="shared" si="28"/>
        <v>0</v>
      </c>
      <c r="I242" s="79">
        <f t="shared" si="29"/>
        <v>0</v>
      </c>
      <c r="J242" s="79">
        <f t="shared" si="30"/>
        <v>0</v>
      </c>
      <c r="K242" s="79"/>
      <c r="L242" s="79">
        <f t="shared" si="31"/>
        <v>0</v>
      </c>
      <c r="M242" s="80">
        <f t="shared" si="32"/>
        <v>0</v>
      </c>
    </row>
    <row r="243" spans="4:13" x14ac:dyDescent="0.25">
      <c r="D243" s="77">
        <f t="shared" si="33"/>
        <v>233</v>
      </c>
      <c r="E243" s="78">
        <f t="shared" si="34"/>
        <v>51622</v>
      </c>
      <c r="F243" s="79">
        <f t="shared" si="35"/>
        <v>0</v>
      </c>
      <c r="G243" s="79">
        <f t="shared" si="27"/>
        <v>0</v>
      </c>
      <c r="H243" s="79">
        <f t="shared" si="28"/>
        <v>0</v>
      </c>
      <c r="I243" s="79">
        <f t="shared" si="29"/>
        <v>0</v>
      </c>
      <c r="J243" s="79">
        <f t="shared" si="30"/>
        <v>0</v>
      </c>
      <c r="K243" s="79"/>
      <c r="L243" s="79">
        <f t="shared" si="31"/>
        <v>0</v>
      </c>
      <c r="M243" s="80">
        <f t="shared" si="32"/>
        <v>0</v>
      </c>
    </row>
    <row r="244" spans="4:13" x14ac:dyDescent="0.25">
      <c r="D244" s="77">
        <f t="shared" si="33"/>
        <v>234</v>
      </c>
      <c r="E244" s="78">
        <f t="shared" si="34"/>
        <v>51653</v>
      </c>
      <c r="F244" s="79">
        <f t="shared" si="35"/>
        <v>0</v>
      </c>
      <c r="G244" s="79">
        <f t="shared" si="27"/>
        <v>0</v>
      </c>
      <c r="H244" s="79">
        <f t="shared" si="28"/>
        <v>0</v>
      </c>
      <c r="I244" s="79">
        <f t="shared" si="29"/>
        <v>0</v>
      </c>
      <c r="J244" s="79">
        <f t="shared" si="30"/>
        <v>0</v>
      </c>
      <c r="K244" s="79"/>
      <c r="L244" s="79">
        <f t="shared" si="31"/>
        <v>0</v>
      </c>
      <c r="M244" s="80">
        <f t="shared" si="32"/>
        <v>0</v>
      </c>
    </row>
    <row r="245" spans="4:13" x14ac:dyDescent="0.25">
      <c r="D245" s="77">
        <f t="shared" si="33"/>
        <v>235</v>
      </c>
      <c r="E245" s="78">
        <f t="shared" si="34"/>
        <v>51683</v>
      </c>
      <c r="F245" s="79">
        <f t="shared" si="35"/>
        <v>0</v>
      </c>
      <c r="G245" s="79">
        <f t="shared" si="27"/>
        <v>0</v>
      </c>
      <c r="H245" s="79">
        <f t="shared" si="28"/>
        <v>0</v>
      </c>
      <c r="I245" s="79">
        <f t="shared" si="29"/>
        <v>0</v>
      </c>
      <c r="J245" s="79">
        <f t="shared" si="30"/>
        <v>0</v>
      </c>
      <c r="K245" s="79"/>
      <c r="L245" s="79">
        <f t="shared" si="31"/>
        <v>0</v>
      </c>
      <c r="M245" s="80">
        <f t="shared" si="32"/>
        <v>0</v>
      </c>
    </row>
    <row r="246" spans="4:13" x14ac:dyDescent="0.25">
      <c r="D246" s="77">
        <f t="shared" si="33"/>
        <v>236</v>
      </c>
      <c r="E246" s="78">
        <f t="shared" si="34"/>
        <v>51714</v>
      </c>
      <c r="F246" s="79">
        <f t="shared" si="35"/>
        <v>0</v>
      </c>
      <c r="G246" s="79">
        <f t="shared" si="27"/>
        <v>0</v>
      </c>
      <c r="H246" s="79">
        <f t="shared" si="28"/>
        <v>0</v>
      </c>
      <c r="I246" s="79">
        <f t="shared" si="29"/>
        <v>0</v>
      </c>
      <c r="J246" s="79">
        <f t="shared" si="30"/>
        <v>0</v>
      </c>
      <c r="K246" s="79"/>
      <c r="L246" s="79">
        <f t="shared" si="31"/>
        <v>0</v>
      </c>
      <c r="M246" s="80">
        <f t="shared" si="32"/>
        <v>0</v>
      </c>
    </row>
    <row r="247" spans="4:13" x14ac:dyDescent="0.25">
      <c r="D247" s="77">
        <f t="shared" si="33"/>
        <v>237</v>
      </c>
      <c r="E247" s="78">
        <f t="shared" si="34"/>
        <v>51745</v>
      </c>
      <c r="F247" s="79">
        <f t="shared" si="35"/>
        <v>0</v>
      </c>
      <c r="G247" s="79">
        <f t="shared" si="27"/>
        <v>0</v>
      </c>
      <c r="H247" s="79">
        <f t="shared" si="28"/>
        <v>0</v>
      </c>
      <c r="I247" s="79">
        <f t="shared" si="29"/>
        <v>0</v>
      </c>
      <c r="J247" s="79">
        <f t="shared" si="30"/>
        <v>0</v>
      </c>
      <c r="K247" s="79"/>
      <c r="L247" s="79">
        <f t="shared" si="31"/>
        <v>0</v>
      </c>
      <c r="M247" s="80">
        <f t="shared" si="32"/>
        <v>0</v>
      </c>
    </row>
    <row r="248" spans="4:13" x14ac:dyDescent="0.25">
      <c r="D248" s="77">
        <f t="shared" si="33"/>
        <v>238</v>
      </c>
      <c r="E248" s="78">
        <f t="shared" si="34"/>
        <v>51775</v>
      </c>
      <c r="F248" s="79">
        <f t="shared" si="35"/>
        <v>0</v>
      </c>
      <c r="G248" s="79">
        <f t="shared" si="27"/>
        <v>0</v>
      </c>
      <c r="H248" s="79">
        <f t="shared" si="28"/>
        <v>0</v>
      </c>
      <c r="I248" s="79">
        <f t="shared" si="29"/>
        <v>0</v>
      </c>
      <c r="J248" s="79">
        <f t="shared" si="30"/>
        <v>0</v>
      </c>
      <c r="K248" s="79"/>
      <c r="L248" s="79">
        <f t="shared" si="31"/>
        <v>0</v>
      </c>
      <c r="M248" s="80">
        <f t="shared" si="32"/>
        <v>0</v>
      </c>
    </row>
    <row r="249" spans="4:13" x14ac:dyDescent="0.25">
      <c r="D249" s="77">
        <f t="shared" si="33"/>
        <v>239</v>
      </c>
      <c r="E249" s="78">
        <f t="shared" si="34"/>
        <v>51806</v>
      </c>
      <c r="F249" s="79">
        <f t="shared" si="35"/>
        <v>0</v>
      </c>
      <c r="G249" s="79">
        <f t="shared" si="27"/>
        <v>0</v>
      </c>
      <c r="H249" s="79">
        <f t="shared" si="28"/>
        <v>0</v>
      </c>
      <c r="I249" s="79">
        <f t="shared" si="29"/>
        <v>0</v>
      </c>
      <c r="J249" s="79">
        <f t="shared" si="30"/>
        <v>0</v>
      </c>
      <c r="K249" s="79"/>
      <c r="L249" s="79">
        <f t="shared" si="31"/>
        <v>0</v>
      </c>
      <c r="M249" s="80">
        <f t="shared" si="32"/>
        <v>0</v>
      </c>
    </row>
    <row r="250" spans="4:13" x14ac:dyDescent="0.25">
      <c r="D250" s="77">
        <f t="shared" si="33"/>
        <v>240</v>
      </c>
      <c r="E250" s="78">
        <f t="shared" si="34"/>
        <v>51836</v>
      </c>
      <c r="F250" s="79">
        <f t="shared" si="35"/>
        <v>0</v>
      </c>
      <c r="G250" s="79">
        <f t="shared" si="27"/>
        <v>0</v>
      </c>
      <c r="H250" s="79">
        <f t="shared" si="28"/>
        <v>0</v>
      </c>
      <c r="I250" s="79">
        <f t="shared" si="29"/>
        <v>0</v>
      </c>
      <c r="J250" s="79">
        <f t="shared" si="30"/>
        <v>0</v>
      </c>
      <c r="K250" s="79"/>
      <c r="L250" s="79">
        <f t="shared" si="31"/>
        <v>0</v>
      </c>
      <c r="M250" s="80">
        <f t="shared" si="32"/>
        <v>0</v>
      </c>
    </row>
    <row r="251" spans="4:13" x14ac:dyDescent="0.25">
      <c r="D251" s="77">
        <f t="shared" si="33"/>
        <v>241</v>
      </c>
      <c r="E251" s="78">
        <f t="shared" si="34"/>
        <v>51867</v>
      </c>
      <c r="F251" s="79">
        <f t="shared" si="35"/>
        <v>0</v>
      </c>
      <c r="G251" s="79">
        <f t="shared" si="27"/>
        <v>0</v>
      </c>
      <c r="H251" s="79">
        <f t="shared" si="28"/>
        <v>0</v>
      </c>
      <c r="I251" s="79">
        <f t="shared" si="29"/>
        <v>0</v>
      </c>
      <c r="J251" s="79">
        <f t="shared" si="30"/>
        <v>0</v>
      </c>
      <c r="K251" s="79"/>
      <c r="L251" s="79">
        <f t="shared" si="31"/>
        <v>0</v>
      </c>
      <c r="M251" s="80">
        <f t="shared" si="32"/>
        <v>0</v>
      </c>
    </row>
    <row r="252" spans="4:13" x14ac:dyDescent="0.25">
      <c r="D252" s="77">
        <f t="shared" si="33"/>
        <v>242</v>
      </c>
      <c r="E252" s="78">
        <f t="shared" si="34"/>
        <v>51898</v>
      </c>
      <c r="F252" s="79">
        <f t="shared" si="35"/>
        <v>0</v>
      </c>
      <c r="G252" s="79">
        <f t="shared" si="27"/>
        <v>0</v>
      </c>
      <c r="H252" s="79">
        <f t="shared" si="28"/>
        <v>0</v>
      </c>
      <c r="I252" s="79">
        <f t="shared" si="29"/>
        <v>0</v>
      </c>
      <c r="J252" s="79">
        <f t="shared" si="30"/>
        <v>0</v>
      </c>
      <c r="K252" s="79"/>
      <c r="L252" s="79">
        <f t="shared" si="31"/>
        <v>0</v>
      </c>
      <c r="M252" s="80">
        <f t="shared" si="32"/>
        <v>0</v>
      </c>
    </row>
    <row r="253" spans="4:13" x14ac:dyDescent="0.25">
      <c r="D253" s="77">
        <f t="shared" si="33"/>
        <v>243</v>
      </c>
      <c r="E253" s="78">
        <f t="shared" si="34"/>
        <v>51926</v>
      </c>
      <c r="F253" s="79">
        <f t="shared" si="35"/>
        <v>0</v>
      </c>
      <c r="G253" s="79">
        <f t="shared" si="27"/>
        <v>0</v>
      </c>
      <c r="H253" s="79">
        <f t="shared" si="28"/>
        <v>0</v>
      </c>
      <c r="I253" s="79">
        <f t="shared" si="29"/>
        <v>0</v>
      </c>
      <c r="J253" s="79">
        <f t="shared" si="30"/>
        <v>0</v>
      </c>
      <c r="K253" s="79"/>
      <c r="L253" s="79">
        <f t="shared" si="31"/>
        <v>0</v>
      </c>
      <c r="M253" s="80">
        <f t="shared" si="32"/>
        <v>0</v>
      </c>
    </row>
    <row r="254" spans="4:13" x14ac:dyDescent="0.25">
      <c r="D254" s="77">
        <f t="shared" si="33"/>
        <v>244</v>
      </c>
      <c r="E254" s="78">
        <f t="shared" si="34"/>
        <v>51957</v>
      </c>
      <c r="F254" s="79">
        <f t="shared" si="35"/>
        <v>0</v>
      </c>
      <c r="G254" s="79">
        <f t="shared" si="27"/>
        <v>0</v>
      </c>
      <c r="H254" s="79">
        <f t="shared" si="28"/>
        <v>0</v>
      </c>
      <c r="I254" s="79">
        <f t="shared" si="29"/>
        <v>0</v>
      </c>
      <c r="J254" s="79">
        <f t="shared" si="30"/>
        <v>0</v>
      </c>
      <c r="K254" s="79"/>
      <c r="L254" s="79">
        <f t="shared" si="31"/>
        <v>0</v>
      </c>
      <c r="M254" s="80">
        <f t="shared" si="32"/>
        <v>0</v>
      </c>
    </row>
    <row r="255" spans="4:13" x14ac:dyDescent="0.25">
      <c r="D255" s="77">
        <f t="shared" si="33"/>
        <v>245</v>
      </c>
      <c r="E255" s="78">
        <f t="shared" si="34"/>
        <v>51987</v>
      </c>
      <c r="F255" s="79">
        <f t="shared" si="35"/>
        <v>0</v>
      </c>
      <c r="G255" s="79">
        <f t="shared" si="27"/>
        <v>0</v>
      </c>
      <c r="H255" s="79">
        <f t="shared" si="28"/>
        <v>0</v>
      </c>
      <c r="I255" s="79">
        <f t="shared" si="29"/>
        <v>0</v>
      </c>
      <c r="J255" s="79">
        <f t="shared" si="30"/>
        <v>0</v>
      </c>
      <c r="K255" s="79"/>
      <c r="L255" s="79">
        <f t="shared" si="31"/>
        <v>0</v>
      </c>
      <c r="M255" s="80">
        <f t="shared" si="32"/>
        <v>0</v>
      </c>
    </row>
    <row r="256" spans="4:13" x14ac:dyDescent="0.25">
      <c r="D256" s="77">
        <f>D255+1</f>
        <v>246</v>
      </c>
      <c r="E256" s="78">
        <f t="shared" si="34"/>
        <v>52018</v>
      </c>
      <c r="F256" s="79">
        <f t="shared" si="35"/>
        <v>0</v>
      </c>
      <c r="G256" s="79">
        <f t="shared" si="27"/>
        <v>0</v>
      </c>
      <c r="H256" s="79">
        <f t="shared" si="28"/>
        <v>0</v>
      </c>
      <c r="I256" s="79">
        <f t="shared" si="29"/>
        <v>0</v>
      </c>
      <c r="J256" s="79">
        <f t="shared" si="30"/>
        <v>0</v>
      </c>
      <c r="K256" s="79"/>
      <c r="L256" s="79">
        <f t="shared" si="31"/>
        <v>0</v>
      </c>
      <c r="M256" s="80">
        <f t="shared" si="32"/>
        <v>0</v>
      </c>
    </row>
    <row r="257" spans="4:13" x14ac:dyDescent="0.25">
      <c r="D257" s="77">
        <f t="shared" ref="D257:D320" si="36">D256+1</f>
        <v>247</v>
      </c>
      <c r="E257" s="78">
        <f t="shared" si="34"/>
        <v>52048</v>
      </c>
      <c r="F257" s="79">
        <f t="shared" si="35"/>
        <v>0</v>
      </c>
      <c r="G257" s="79">
        <f t="shared" si="27"/>
        <v>0</v>
      </c>
      <c r="H257" s="79">
        <f t="shared" si="28"/>
        <v>0</v>
      </c>
      <c r="I257" s="79">
        <f t="shared" si="29"/>
        <v>0</v>
      </c>
      <c r="J257" s="79">
        <f t="shared" si="30"/>
        <v>0</v>
      </c>
      <c r="K257" s="79"/>
      <c r="L257" s="79">
        <f t="shared" si="31"/>
        <v>0</v>
      </c>
      <c r="M257" s="80">
        <f t="shared" si="32"/>
        <v>0</v>
      </c>
    </row>
    <row r="258" spans="4:13" x14ac:dyDescent="0.25">
      <c r="D258" s="77">
        <f t="shared" si="36"/>
        <v>248</v>
      </c>
      <c r="E258" s="78">
        <f t="shared" si="34"/>
        <v>52079</v>
      </c>
      <c r="F258" s="79">
        <f t="shared" si="35"/>
        <v>0</v>
      </c>
      <c r="G258" s="79">
        <f t="shared" si="27"/>
        <v>0</v>
      </c>
      <c r="H258" s="79">
        <f t="shared" si="28"/>
        <v>0</v>
      </c>
      <c r="I258" s="79">
        <f t="shared" si="29"/>
        <v>0</v>
      </c>
      <c r="J258" s="79">
        <f t="shared" si="30"/>
        <v>0</v>
      </c>
      <c r="K258" s="79"/>
      <c r="L258" s="79">
        <f t="shared" si="31"/>
        <v>0</v>
      </c>
      <c r="M258" s="80">
        <f t="shared" si="32"/>
        <v>0</v>
      </c>
    </row>
    <row r="259" spans="4:13" x14ac:dyDescent="0.25">
      <c r="D259" s="77">
        <f t="shared" si="36"/>
        <v>249</v>
      </c>
      <c r="E259" s="78">
        <f t="shared" si="34"/>
        <v>52110</v>
      </c>
      <c r="F259" s="79">
        <f t="shared" si="35"/>
        <v>0</v>
      </c>
      <c r="G259" s="79">
        <f t="shared" si="27"/>
        <v>0</v>
      </c>
      <c r="H259" s="79">
        <f t="shared" si="28"/>
        <v>0</v>
      </c>
      <c r="I259" s="79">
        <f t="shared" si="29"/>
        <v>0</v>
      </c>
      <c r="J259" s="79">
        <f t="shared" si="30"/>
        <v>0</v>
      </c>
      <c r="K259" s="79"/>
      <c r="L259" s="79">
        <f t="shared" si="31"/>
        <v>0</v>
      </c>
      <c r="M259" s="80">
        <f t="shared" si="32"/>
        <v>0</v>
      </c>
    </row>
    <row r="260" spans="4:13" x14ac:dyDescent="0.25">
      <c r="D260" s="77">
        <f t="shared" si="36"/>
        <v>250</v>
      </c>
      <c r="E260" s="78">
        <f t="shared" si="34"/>
        <v>52140</v>
      </c>
      <c r="F260" s="79">
        <f t="shared" si="35"/>
        <v>0</v>
      </c>
      <c r="G260" s="79">
        <f t="shared" si="27"/>
        <v>0</v>
      </c>
      <c r="H260" s="79">
        <f t="shared" si="28"/>
        <v>0</v>
      </c>
      <c r="I260" s="79">
        <f t="shared" si="29"/>
        <v>0</v>
      </c>
      <c r="J260" s="79">
        <f t="shared" si="30"/>
        <v>0</v>
      </c>
      <c r="K260" s="79"/>
      <c r="L260" s="79">
        <f t="shared" si="31"/>
        <v>0</v>
      </c>
      <c r="M260" s="80">
        <f t="shared" si="32"/>
        <v>0</v>
      </c>
    </row>
    <row r="261" spans="4:13" x14ac:dyDescent="0.25">
      <c r="D261" s="77">
        <f t="shared" si="36"/>
        <v>251</v>
      </c>
      <c r="E261" s="78">
        <f t="shared" si="34"/>
        <v>52171</v>
      </c>
      <c r="F261" s="79">
        <f t="shared" si="35"/>
        <v>0</v>
      </c>
      <c r="G261" s="79">
        <f t="shared" si="27"/>
        <v>0</v>
      </c>
      <c r="H261" s="79">
        <f t="shared" si="28"/>
        <v>0</v>
      </c>
      <c r="I261" s="79">
        <f t="shared" si="29"/>
        <v>0</v>
      </c>
      <c r="J261" s="79">
        <f t="shared" si="30"/>
        <v>0</v>
      </c>
      <c r="K261" s="79"/>
      <c r="L261" s="79">
        <f t="shared" si="31"/>
        <v>0</v>
      </c>
      <c r="M261" s="80">
        <f t="shared" si="32"/>
        <v>0</v>
      </c>
    </row>
    <row r="262" spans="4:13" x14ac:dyDescent="0.25">
      <c r="D262" s="77">
        <f t="shared" si="36"/>
        <v>252</v>
      </c>
      <c r="E262" s="78">
        <f t="shared" si="34"/>
        <v>52201</v>
      </c>
      <c r="F262" s="79">
        <f t="shared" si="35"/>
        <v>0</v>
      </c>
      <c r="G262" s="79">
        <f t="shared" si="27"/>
        <v>0</v>
      </c>
      <c r="H262" s="79">
        <f t="shared" si="28"/>
        <v>0</v>
      </c>
      <c r="I262" s="79">
        <f t="shared" si="29"/>
        <v>0</v>
      </c>
      <c r="J262" s="79">
        <f t="shared" si="30"/>
        <v>0</v>
      </c>
      <c r="K262" s="79"/>
      <c r="L262" s="79">
        <f t="shared" si="31"/>
        <v>0</v>
      </c>
      <c r="M262" s="80">
        <f t="shared" si="32"/>
        <v>0</v>
      </c>
    </row>
    <row r="263" spans="4:13" x14ac:dyDescent="0.25">
      <c r="D263" s="77">
        <f t="shared" si="36"/>
        <v>253</v>
      </c>
      <c r="E263" s="78">
        <f t="shared" si="34"/>
        <v>52232</v>
      </c>
      <c r="F263" s="79">
        <f t="shared" si="35"/>
        <v>0</v>
      </c>
      <c r="G263" s="79">
        <f t="shared" si="27"/>
        <v>0</v>
      </c>
      <c r="H263" s="79">
        <f t="shared" si="28"/>
        <v>0</v>
      </c>
      <c r="I263" s="79">
        <f t="shared" si="29"/>
        <v>0</v>
      </c>
      <c r="J263" s="79">
        <f t="shared" si="30"/>
        <v>0</v>
      </c>
      <c r="K263" s="79"/>
      <c r="L263" s="79">
        <f t="shared" si="31"/>
        <v>0</v>
      </c>
      <c r="M263" s="80">
        <f t="shared" si="32"/>
        <v>0</v>
      </c>
    </row>
    <row r="264" spans="4:13" x14ac:dyDescent="0.25">
      <c r="D264" s="77">
        <f t="shared" si="36"/>
        <v>254</v>
      </c>
      <c r="E264" s="78">
        <f t="shared" si="34"/>
        <v>52263</v>
      </c>
      <c r="F264" s="79">
        <f t="shared" si="35"/>
        <v>0</v>
      </c>
      <c r="G264" s="79">
        <f t="shared" si="27"/>
        <v>0</v>
      </c>
      <c r="H264" s="79">
        <f t="shared" si="28"/>
        <v>0</v>
      </c>
      <c r="I264" s="79">
        <f t="shared" si="29"/>
        <v>0</v>
      </c>
      <c r="J264" s="79">
        <f t="shared" si="30"/>
        <v>0</v>
      </c>
      <c r="K264" s="79"/>
      <c r="L264" s="79">
        <f t="shared" si="31"/>
        <v>0</v>
      </c>
      <c r="M264" s="80">
        <f t="shared" si="32"/>
        <v>0</v>
      </c>
    </row>
    <row r="265" spans="4:13" x14ac:dyDescent="0.25">
      <c r="D265" s="77">
        <f t="shared" si="36"/>
        <v>255</v>
      </c>
      <c r="E265" s="78">
        <f t="shared" si="34"/>
        <v>52291</v>
      </c>
      <c r="F265" s="79">
        <f t="shared" si="35"/>
        <v>0</v>
      </c>
      <c r="G265" s="79">
        <f t="shared" si="27"/>
        <v>0</v>
      </c>
      <c r="H265" s="79">
        <f t="shared" si="28"/>
        <v>0</v>
      </c>
      <c r="I265" s="79">
        <f t="shared" si="29"/>
        <v>0</v>
      </c>
      <c r="J265" s="79">
        <f t="shared" si="30"/>
        <v>0</v>
      </c>
      <c r="K265" s="79"/>
      <c r="L265" s="79">
        <f t="shared" si="31"/>
        <v>0</v>
      </c>
      <c r="M265" s="80">
        <f t="shared" si="32"/>
        <v>0</v>
      </c>
    </row>
    <row r="266" spans="4:13" x14ac:dyDescent="0.25">
      <c r="D266" s="77">
        <f t="shared" si="36"/>
        <v>256</v>
      </c>
      <c r="E266" s="78">
        <f t="shared" si="34"/>
        <v>52322</v>
      </c>
      <c r="F266" s="79">
        <f t="shared" si="35"/>
        <v>0</v>
      </c>
      <c r="G266" s="79">
        <f t="shared" si="27"/>
        <v>0</v>
      </c>
      <c r="H266" s="79">
        <f t="shared" si="28"/>
        <v>0</v>
      </c>
      <c r="I266" s="79">
        <f t="shared" si="29"/>
        <v>0</v>
      </c>
      <c r="J266" s="79">
        <f t="shared" si="30"/>
        <v>0</v>
      </c>
      <c r="K266" s="79"/>
      <c r="L266" s="79">
        <f t="shared" si="31"/>
        <v>0</v>
      </c>
      <c r="M266" s="80">
        <f t="shared" si="32"/>
        <v>0</v>
      </c>
    </row>
    <row r="267" spans="4:13" x14ac:dyDescent="0.25">
      <c r="D267" s="77">
        <f t="shared" si="36"/>
        <v>257</v>
      </c>
      <c r="E267" s="78">
        <f t="shared" si="34"/>
        <v>52352</v>
      </c>
      <c r="F267" s="79">
        <f t="shared" si="35"/>
        <v>0</v>
      </c>
      <c r="G267" s="79">
        <f t="shared" si="27"/>
        <v>0</v>
      </c>
      <c r="H267" s="79">
        <f t="shared" si="28"/>
        <v>0</v>
      </c>
      <c r="I267" s="79">
        <f t="shared" si="29"/>
        <v>0</v>
      </c>
      <c r="J267" s="79">
        <f t="shared" si="30"/>
        <v>0</v>
      </c>
      <c r="K267" s="79"/>
      <c r="L267" s="79">
        <f t="shared" si="31"/>
        <v>0</v>
      </c>
      <c r="M267" s="80">
        <f t="shared" si="32"/>
        <v>0</v>
      </c>
    </row>
    <row r="268" spans="4:13" x14ac:dyDescent="0.25">
      <c r="D268" s="77">
        <f t="shared" si="36"/>
        <v>258</v>
      </c>
      <c r="E268" s="78">
        <f t="shared" si="34"/>
        <v>52383</v>
      </c>
      <c r="F268" s="79">
        <f t="shared" si="35"/>
        <v>0</v>
      </c>
      <c r="G268" s="79">
        <f t="shared" ref="G268:G331" si="37">-PMT(($B$11/12),$B$12,$B$14,0,0)</f>
        <v>0</v>
      </c>
      <c r="H268" s="79">
        <f t="shared" ref="H268:H331" si="38">(F268*$B$11)/12</f>
        <v>0</v>
      </c>
      <c r="I268" s="79">
        <f t="shared" ref="I268:I331" si="39">G268-H268</f>
        <v>0</v>
      </c>
      <c r="J268" s="79">
        <f t="shared" ref="J268:J331" si="40">F268-I268</f>
        <v>0</v>
      </c>
      <c r="K268" s="79"/>
      <c r="L268" s="79">
        <f t="shared" ref="L268:L331" si="41">($B$10*$B$15)/12</f>
        <v>0</v>
      </c>
      <c r="M268" s="80">
        <f t="shared" ref="M268:M331" si="42">G268+K268+L268</f>
        <v>0</v>
      </c>
    </row>
    <row r="269" spans="4:13" x14ac:dyDescent="0.25">
      <c r="D269" s="77">
        <f t="shared" si="36"/>
        <v>259</v>
      </c>
      <c r="E269" s="78">
        <f t="shared" ref="E269:E332" si="43">EDATE(E268,1)</f>
        <v>52413</v>
      </c>
      <c r="F269" s="79">
        <f t="shared" ref="F269:F332" si="44">J268</f>
        <v>0</v>
      </c>
      <c r="G269" s="79">
        <f t="shared" si="37"/>
        <v>0</v>
      </c>
      <c r="H269" s="79">
        <f t="shared" si="38"/>
        <v>0</v>
      </c>
      <c r="I269" s="79">
        <f t="shared" si="39"/>
        <v>0</v>
      </c>
      <c r="J269" s="79">
        <f t="shared" si="40"/>
        <v>0</v>
      </c>
      <c r="K269" s="79"/>
      <c r="L269" s="79">
        <f t="shared" si="41"/>
        <v>0</v>
      </c>
      <c r="M269" s="80">
        <f t="shared" si="42"/>
        <v>0</v>
      </c>
    </row>
    <row r="270" spans="4:13" x14ac:dyDescent="0.25">
      <c r="D270" s="77">
        <f t="shared" si="36"/>
        <v>260</v>
      </c>
      <c r="E270" s="78">
        <f t="shared" si="43"/>
        <v>52444</v>
      </c>
      <c r="F270" s="79">
        <f t="shared" si="44"/>
        <v>0</v>
      </c>
      <c r="G270" s="79">
        <f t="shared" si="37"/>
        <v>0</v>
      </c>
      <c r="H270" s="79">
        <f t="shared" si="38"/>
        <v>0</v>
      </c>
      <c r="I270" s="79">
        <f t="shared" si="39"/>
        <v>0</v>
      </c>
      <c r="J270" s="79">
        <f t="shared" si="40"/>
        <v>0</v>
      </c>
      <c r="K270" s="79"/>
      <c r="L270" s="79">
        <f t="shared" si="41"/>
        <v>0</v>
      </c>
      <c r="M270" s="80">
        <f t="shared" si="42"/>
        <v>0</v>
      </c>
    </row>
    <row r="271" spans="4:13" x14ac:dyDescent="0.25">
      <c r="D271" s="77">
        <f t="shared" si="36"/>
        <v>261</v>
      </c>
      <c r="E271" s="78">
        <f t="shared" si="43"/>
        <v>52475</v>
      </c>
      <c r="F271" s="79">
        <f t="shared" si="44"/>
        <v>0</v>
      </c>
      <c r="G271" s="79">
        <f t="shared" si="37"/>
        <v>0</v>
      </c>
      <c r="H271" s="79">
        <f t="shared" si="38"/>
        <v>0</v>
      </c>
      <c r="I271" s="79">
        <f t="shared" si="39"/>
        <v>0</v>
      </c>
      <c r="J271" s="79">
        <f t="shared" si="40"/>
        <v>0</v>
      </c>
      <c r="K271" s="79"/>
      <c r="L271" s="79">
        <f t="shared" si="41"/>
        <v>0</v>
      </c>
      <c r="M271" s="80">
        <f t="shared" si="42"/>
        <v>0</v>
      </c>
    </row>
    <row r="272" spans="4:13" x14ac:dyDescent="0.25">
      <c r="D272" s="77">
        <f t="shared" si="36"/>
        <v>262</v>
      </c>
      <c r="E272" s="78">
        <f t="shared" si="43"/>
        <v>52505</v>
      </c>
      <c r="F272" s="79">
        <f t="shared" si="44"/>
        <v>0</v>
      </c>
      <c r="G272" s="79">
        <f t="shared" si="37"/>
        <v>0</v>
      </c>
      <c r="H272" s="79">
        <f t="shared" si="38"/>
        <v>0</v>
      </c>
      <c r="I272" s="79">
        <f t="shared" si="39"/>
        <v>0</v>
      </c>
      <c r="J272" s="79">
        <f t="shared" si="40"/>
        <v>0</v>
      </c>
      <c r="K272" s="79"/>
      <c r="L272" s="79">
        <f t="shared" si="41"/>
        <v>0</v>
      </c>
      <c r="M272" s="80">
        <f t="shared" si="42"/>
        <v>0</v>
      </c>
    </row>
    <row r="273" spans="4:13" x14ac:dyDescent="0.25">
      <c r="D273" s="77">
        <f t="shared" si="36"/>
        <v>263</v>
      </c>
      <c r="E273" s="78">
        <f t="shared" si="43"/>
        <v>52536</v>
      </c>
      <c r="F273" s="79">
        <f t="shared" si="44"/>
        <v>0</v>
      </c>
      <c r="G273" s="79">
        <f t="shared" si="37"/>
        <v>0</v>
      </c>
      <c r="H273" s="79">
        <f t="shared" si="38"/>
        <v>0</v>
      </c>
      <c r="I273" s="79">
        <f t="shared" si="39"/>
        <v>0</v>
      </c>
      <c r="J273" s="79">
        <f t="shared" si="40"/>
        <v>0</v>
      </c>
      <c r="K273" s="79"/>
      <c r="L273" s="79">
        <f t="shared" si="41"/>
        <v>0</v>
      </c>
      <c r="M273" s="80">
        <f t="shared" si="42"/>
        <v>0</v>
      </c>
    </row>
    <row r="274" spans="4:13" x14ac:dyDescent="0.25">
      <c r="D274" s="77">
        <f t="shared" si="36"/>
        <v>264</v>
      </c>
      <c r="E274" s="78">
        <f t="shared" si="43"/>
        <v>52566</v>
      </c>
      <c r="F274" s="79">
        <f t="shared" si="44"/>
        <v>0</v>
      </c>
      <c r="G274" s="79">
        <f t="shared" si="37"/>
        <v>0</v>
      </c>
      <c r="H274" s="79">
        <f t="shared" si="38"/>
        <v>0</v>
      </c>
      <c r="I274" s="79">
        <f t="shared" si="39"/>
        <v>0</v>
      </c>
      <c r="J274" s="79">
        <f t="shared" si="40"/>
        <v>0</v>
      </c>
      <c r="K274" s="79"/>
      <c r="L274" s="79">
        <f t="shared" si="41"/>
        <v>0</v>
      </c>
      <c r="M274" s="80">
        <f t="shared" si="42"/>
        <v>0</v>
      </c>
    </row>
    <row r="275" spans="4:13" x14ac:dyDescent="0.25">
      <c r="D275" s="77">
        <f t="shared" si="36"/>
        <v>265</v>
      </c>
      <c r="E275" s="78">
        <f t="shared" si="43"/>
        <v>52597</v>
      </c>
      <c r="F275" s="79">
        <f t="shared" si="44"/>
        <v>0</v>
      </c>
      <c r="G275" s="79">
        <f t="shared" si="37"/>
        <v>0</v>
      </c>
      <c r="H275" s="79">
        <f t="shared" si="38"/>
        <v>0</v>
      </c>
      <c r="I275" s="79">
        <f t="shared" si="39"/>
        <v>0</v>
      </c>
      <c r="J275" s="79">
        <f t="shared" si="40"/>
        <v>0</v>
      </c>
      <c r="K275" s="79"/>
      <c r="L275" s="79">
        <f t="shared" si="41"/>
        <v>0</v>
      </c>
      <c r="M275" s="80">
        <f t="shared" si="42"/>
        <v>0</v>
      </c>
    </row>
    <row r="276" spans="4:13" x14ac:dyDescent="0.25">
      <c r="D276" s="77">
        <f t="shared" si="36"/>
        <v>266</v>
      </c>
      <c r="E276" s="78">
        <f t="shared" si="43"/>
        <v>52628</v>
      </c>
      <c r="F276" s="79">
        <f t="shared" si="44"/>
        <v>0</v>
      </c>
      <c r="G276" s="79">
        <f t="shared" si="37"/>
        <v>0</v>
      </c>
      <c r="H276" s="79">
        <f t="shared" si="38"/>
        <v>0</v>
      </c>
      <c r="I276" s="79">
        <f t="shared" si="39"/>
        <v>0</v>
      </c>
      <c r="J276" s="79">
        <f t="shared" si="40"/>
        <v>0</v>
      </c>
      <c r="K276" s="79"/>
      <c r="L276" s="79">
        <f t="shared" si="41"/>
        <v>0</v>
      </c>
      <c r="M276" s="80">
        <f t="shared" si="42"/>
        <v>0</v>
      </c>
    </row>
    <row r="277" spans="4:13" x14ac:dyDescent="0.25">
      <c r="D277" s="77">
        <f t="shared" si="36"/>
        <v>267</v>
      </c>
      <c r="E277" s="78">
        <f t="shared" si="43"/>
        <v>52657</v>
      </c>
      <c r="F277" s="79">
        <f t="shared" si="44"/>
        <v>0</v>
      </c>
      <c r="G277" s="79">
        <f t="shared" si="37"/>
        <v>0</v>
      </c>
      <c r="H277" s="79">
        <f t="shared" si="38"/>
        <v>0</v>
      </c>
      <c r="I277" s="79">
        <f t="shared" si="39"/>
        <v>0</v>
      </c>
      <c r="J277" s="79">
        <f t="shared" si="40"/>
        <v>0</v>
      </c>
      <c r="K277" s="79"/>
      <c r="L277" s="79">
        <f t="shared" si="41"/>
        <v>0</v>
      </c>
      <c r="M277" s="80">
        <f t="shared" si="42"/>
        <v>0</v>
      </c>
    </row>
    <row r="278" spans="4:13" x14ac:dyDescent="0.25">
      <c r="D278" s="77">
        <f t="shared" si="36"/>
        <v>268</v>
      </c>
      <c r="E278" s="78">
        <f t="shared" si="43"/>
        <v>52688</v>
      </c>
      <c r="F278" s="79">
        <f t="shared" si="44"/>
        <v>0</v>
      </c>
      <c r="G278" s="79">
        <f t="shared" si="37"/>
        <v>0</v>
      </c>
      <c r="H278" s="79">
        <f t="shared" si="38"/>
        <v>0</v>
      </c>
      <c r="I278" s="79">
        <f t="shared" si="39"/>
        <v>0</v>
      </c>
      <c r="J278" s="79">
        <f t="shared" si="40"/>
        <v>0</v>
      </c>
      <c r="K278" s="79"/>
      <c r="L278" s="79">
        <f t="shared" si="41"/>
        <v>0</v>
      </c>
      <c r="M278" s="80">
        <f t="shared" si="42"/>
        <v>0</v>
      </c>
    </row>
    <row r="279" spans="4:13" x14ac:dyDescent="0.25">
      <c r="D279" s="77">
        <f t="shared" si="36"/>
        <v>269</v>
      </c>
      <c r="E279" s="78">
        <f t="shared" si="43"/>
        <v>52718</v>
      </c>
      <c r="F279" s="79">
        <f t="shared" si="44"/>
        <v>0</v>
      </c>
      <c r="G279" s="79">
        <f t="shared" si="37"/>
        <v>0</v>
      </c>
      <c r="H279" s="79">
        <f t="shared" si="38"/>
        <v>0</v>
      </c>
      <c r="I279" s="79">
        <f t="shared" si="39"/>
        <v>0</v>
      </c>
      <c r="J279" s="79">
        <f t="shared" si="40"/>
        <v>0</v>
      </c>
      <c r="K279" s="79"/>
      <c r="L279" s="79">
        <f t="shared" si="41"/>
        <v>0</v>
      </c>
      <c r="M279" s="80">
        <f t="shared" si="42"/>
        <v>0</v>
      </c>
    </row>
    <row r="280" spans="4:13" x14ac:dyDescent="0.25">
      <c r="D280" s="77">
        <f t="shared" si="36"/>
        <v>270</v>
      </c>
      <c r="E280" s="78">
        <f t="shared" si="43"/>
        <v>52749</v>
      </c>
      <c r="F280" s="79">
        <f t="shared" si="44"/>
        <v>0</v>
      </c>
      <c r="G280" s="79">
        <f t="shared" si="37"/>
        <v>0</v>
      </c>
      <c r="H280" s="79">
        <f t="shared" si="38"/>
        <v>0</v>
      </c>
      <c r="I280" s="79">
        <f t="shared" si="39"/>
        <v>0</v>
      </c>
      <c r="J280" s="79">
        <f t="shared" si="40"/>
        <v>0</v>
      </c>
      <c r="K280" s="79"/>
      <c r="L280" s="79">
        <f t="shared" si="41"/>
        <v>0</v>
      </c>
      <c r="M280" s="80">
        <f t="shared" si="42"/>
        <v>0</v>
      </c>
    </row>
    <row r="281" spans="4:13" x14ac:dyDescent="0.25">
      <c r="D281" s="77">
        <f t="shared" si="36"/>
        <v>271</v>
      </c>
      <c r="E281" s="78">
        <f t="shared" si="43"/>
        <v>52779</v>
      </c>
      <c r="F281" s="79">
        <f t="shared" si="44"/>
        <v>0</v>
      </c>
      <c r="G281" s="79">
        <f t="shared" si="37"/>
        <v>0</v>
      </c>
      <c r="H281" s="79">
        <f t="shared" si="38"/>
        <v>0</v>
      </c>
      <c r="I281" s="79">
        <f t="shared" si="39"/>
        <v>0</v>
      </c>
      <c r="J281" s="79">
        <f t="shared" si="40"/>
        <v>0</v>
      </c>
      <c r="K281" s="79"/>
      <c r="L281" s="79">
        <f t="shared" si="41"/>
        <v>0</v>
      </c>
      <c r="M281" s="80">
        <f t="shared" si="42"/>
        <v>0</v>
      </c>
    </row>
    <row r="282" spans="4:13" x14ac:dyDescent="0.25">
      <c r="D282" s="77">
        <f t="shared" si="36"/>
        <v>272</v>
      </c>
      <c r="E282" s="78">
        <f t="shared" si="43"/>
        <v>52810</v>
      </c>
      <c r="F282" s="79">
        <f t="shared" si="44"/>
        <v>0</v>
      </c>
      <c r="G282" s="79">
        <f t="shared" si="37"/>
        <v>0</v>
      </c>
      <c r="H282" s="79">
        <f t="shared" si="38"/>
        <v>0</v>
      </c>
      <c r="I282" s="79">
        <f t="shared" si="39"/>
        <v>0</v>
      </c>
      <c r="J282" s="79">
        <f t="shared" si="40"/>
        <v>0</v>
      </c>
      <c r="K282" s="79"/>
      <c r="L282" s="79">
        <f t="shared" si="41"/>
        <v>0</v>
      </c>
      <c r="M282" s="80">
        <f t="shared" si="42"/>
        <v>0</v>
      </c>
    </row>
    <row r="283" spans="4:13" x14ac:dyDescent="0.25">
      <c r="D283" s="77">
        <f t="shared" si="36"/>
        <v>273</v>
      </c>
      <c r="E283" s="78">
        <f t="shared" si="43"/>
        <v>52841</v>
      </c>
      <c r="F283" s="79">
        <f t="shared" si="44"/>
        <v>0</v>
      </c>
      <c r="G283" s="79">
        <f t="shared" si="37"/>
        <v>0</v>
      </c>
      <c r="H283" s="79">
        <f t="shared" si="38"/>
        <v>0</v>
      </c>
      <c r="I283" s="79">
        <f t="shared" si="39"/>
        <v>0</v>
      </c>
      <c r="J283" s="79">
        <f t="shared" si="40"/>
        <v>0</v>
      </c>
      <c r="K283" s="79"/>
      <c r="L283" s="79">
        <f t="shared" si="41"/>
        <v>0</v>
      </c>
      <c r="M283" s="80">
        <f t="shared" si="42"/>
        <v>0</v>
      </c>
    </row>
    <row r="284" spans="4:13" x14ac:dyDescent="0.25">
      <c r="D284" s="77">
        <f t="shared" si="36"/>
        <v>274</v>
      </c>
      <c r="E284" s="78">
        <f t="shared" si="43"/>
        <v>52871</v>
      </c>
      <c r="F284" s="79">
        <f t="shared" si="44"/>
        <v>0</v>
      </c>
      <c r="G284" s="79">
        <f t="shared" si="37"/>
        <v>0</v>
      </c>
      <c r="H284" s="79">
        <f t="shared" si="38"/>
        <v>0</v>
      </c>
      <c r="I284" s="79">
        <f t="shared" si="39"/>
        <v>0</v>
      </c>
      <c r="J284" s="79">
        <f t="shared" si="40"/>
        <v>0</v>
      </c>
      <c r="K284" s="79"/>
      <c r="L284" s="79">
        <f t="shared" si="41"/>
        <v>0</v>
      </c>
      <c r="M284" s="80">
        <f t="shared" si="42"/>
        <v>0</v>
      </c>
    </row>
    <row r="285" spans="4:13" x14ac:dyDescent="0.25">
      <c r="D285" s="77">
        <f t="shared" si="36"/>
        <v>275</v>
      </c>
      <c r="E285" s="78">
        <f t="shared" si="43"/>
        <v>52902</v>
      </c>
      <c r="F285" s="79">
        <f t="shared" si="44"/>
        <v>0</v>
      </c>
      <c r="G285" s="79">
        <f t="shared" si="37"/>
        <v>0</v>
      </c>
      <c r="H285" s="79">
        <f t="shared" si="38"/>
        <v>0</v>
      </c>
      <c r="I285" s="79">
        <f t="shared" si="39"/>
        <v>0</v>
      </c>
      <c r="J285" s="79">
        <f t="shared" si="40"/>
        <v>0</v>
      </c>
      <c r="K285" s="79"/>
      <c r="L285" s="79">
        <f t="shared" si="41"/>
        <v>0</v>
      </c>
      <c r="M285" s="80">
        <f t="shared" si="42"/>
        <v>0</v>
      </c>
    </row>
    <row r="286" spans="4:13" x14ac:dyDescent="0.25">
      <c r="D286" s="77">
        <f t="shared" si="36"/>
        <v>276</v>
      </c>
      <c r="E286" s="78">
        <f t="shared" si="43"/>
        <v>52932</v>
      </c>
      <c r="F286" s="79">
        <f t="shared" si="44"/>
        <v>0</v>
      </c>
      <c r="G286" s="79">
        <f t="shared" si="37"/>
        <v>0</v>
      </c>
      <c r="H286" s="79">
        <f t="shared" si="38"/>
        <v>0</v>
      </c>
      <c r="I286" s="79">
        <f t="shared" si="39"/>
        <v>0</v>
      </c>
      <c r="J286" s="79">
        <f t="shared" si="40"/>
        <v>0</v>
      </c>
      <c r="K286" s="79"/>
      <c r="L286" s="79">
        <f t="shared" si="41"/>
        <v>0</v>
      </c>
      <c r="M286" s="80">
        <f t="shared" si="42"/>
        <v>0</v>
      </c>
    </row>
    <row r="287" spans="4:13" x14ac:dyDescent="0.25">
      <c r="D287" s="77">
        <f t="shared" si="36"/>
        <v>277</v>
      </c>
      <c r="E287" s="78">
        <f t="shared" si="43"/>
        <v>52963</v>
      </c>
      <c r="F287" s="79">
        <f t="shared" si="44"/>
        <v>0</v>
      </c>
      <c r="G287" s="79">
        <f t="shared" si="37"/>
        <v>0</v>
      </c>
      <c r="H287" s="79">
        <f t="shared" si="38"/>
        <v>0</v>
      </c>
      <c r="I287" s="79">
        <f t="shared" si="39"/>
        <v>0</v>
      </c>
      <c r="J287" s="79">
        <f t="shared" si="40"/>
        <v>0</v>
      </c>
      <c r="K287" s="79"/>
      <c r="L287" s="79">
        <f t="shared" si="41"/>
        <v>0</v>
      </c>
      <c r="M287" s="80">
        <f t="shared" si="42"/>
        <v>0</v>
      </c>
    </row>
    <row r="288" spans="4:13" x14ac:dyDescent="0.25">
      <c r="D288" s="77">
        <f t="shared" si="36"/>
        <v>278</v>
      </c>
      <c r="E288" s="78">
        <f t="shared" si="43"/>
        <v>52994</v>
      </c>
      <c r="F288" s="79">
        <f t="shared" si="44"/>
        <v>0</v>
      </c>
      <c r="G288" s="79">
        <f t="shared" si="37"/>
        <v>0</v>
      </c>
      <c r="H288" s="79">
        <f t="shared" si="38"/>
        <v>0</v>
      </c>
      <c r="I288" s="79">
        <f t="shared" si="39"/>
        <v>0</v>
      </c>
      <c r="J288" s="79">
        <f t="shared" si="40"/>
        <v>0</v>
      </c>
      <c r="K288" s="79"/>
      <c r="L288" s="79">
        <f t="shared" si="41"/>
        <v>0</v>
      </c>
      <c r="M288" s="80">
        <f t="shared" si="42"/>
        <v>0</v>
      </c>
    </row>
    <row r="289" spans="4:13" x14ac:dyDescent="0.25">
      <c r="D289" s="77">
        <f t="shared" si="36"/>
        <v>279</v>
      </c>
      <c r="E289" s="78">
        <f t="shared" si="43"/>
        <v>53022</v>
      </c>
      <c r="F289" s="79">
        <f t="shared" si="44"/>
        <v>0</v>
      </c>
      <c r="G289" s="79">
        <f t="shared" si="37"/>
        <v>0</v>
      </c>
      <c r="H289" s="79">
        <f t="shared" si="38"/>
        <v>0</v>
      </c>
      <c r="I289" s="79">
        <f t="shared" si="39"/>
        <v>0</v>
      </c>
      <c r="J289" s="79">
        <f t="shared" si="40"/>
        <v>0</v>
      </c>
      <c r="K289" s="79"/>
      <c r="L289" s="79">
        <f t="shared" si="41"/>
        <v>0</v>
      </c>
      <c r="M289" s="80">
        <f t="shared" si="42"/>
        <v>0</v>
      </c>
    </row>
    <row r="290" spans="4:13" x14ac:dyDescent="0.25">
      <c r="D290" s="77">
        <f t="shared" si="36"/>
        <v>280</v>
      </c>
      <c r="E290" s="78">
        <f t="shared" si="43"/>
        <v>53053</v>
      </c>
      <c r="F290" s="79">
        <f t="shared" si="44"/>
        <v>0</v>
      </c>
      <c r="G290" s="79">
        <f t="shared" si="37"/>
        <v>0</v>
      </c>
      <c r="H290" s="79">
        <f t="shared" si="38"/>
        <v>0</v>
      </c>
      <c r="I290" s="79">
        <f t="shared" si="39"/>
        <v>0</v>
      </c>
      <c r="J290" s="79">
        <f t="shared" si="40"/>
        <v>0</v>
      </c>
      <c r="K290" s="79"/>
      <c r="L290" s="79">
        <f t="shared" si="41"/>
        <v>0</v>
      </c>
      <c r="M290" s="80">
        <f t="shared" si="42"/>
        <v>0</v>
      </c>
    </row>
    <row r="291" spans="4:13" x14ac:dyDescent="0.25">
      <c r="D291" s="77">
        <f t="shared" si="36"/>
        <v>281</v>
      </c>
      <c r="E291" s="78">
        <f t="shared" si="43"/>
        <v>53083</v>
      </c>
      <c r="F291" s="79">
        <f t="shared" si="44"/>
        <v>0</v>
      </c>
      <c r="G291" s="79">
        <f t="shared" si="37"/>
        <v>0</v>
      </c>
      <c r="H291" s="79">
        <f t="shared" si="38"/>
        <v>0</v>
      </c>
      <c r="I291" s="79">
        <f t="shared" si="39"/>
        <v>0</v>
      </c>
      <c r="J291" s="79">
        <f t="shared" si="40"/>
        <v>0</v>
      </c>
      <c r="K291" s="79"/>
      <c r="L291" s="79">
        <f t="shared" si="41"/>
        <v>0</v>
      </c>
      <c r="M291" s="80">
        <f t="shared" si="42"/>
        <v>0</v>
      </c>
    </row>
    <row r="292" spans="4:13" x14ac:dyDescent="0.25">
      <c r="D292" s="77">
        <f t="shared" si="36"/>
        <v>282</v>
      </c>
      <c r="E292" s="78">
        <f t="shared" si="43"/>
        <v>53114</v>
      </c>
      <c r="F292" s="79">
        <f t="shared" si="44"/>
        <v>0</v>
      </c>
      <c r="G292" s="79">
        <f t="shared" si="37"/>
        <v>0</v>
      </c>
      <c r="H292" s="79">
        <f t="shared" si="38"/>
        <v>0</v>
      </c>
      <c r="I292" s="79">
        <f t="shared" si="39"/>
        <v>0</v>
      </c>
      <c r="J292" s="79">
        <f t="shared" si="40"/>
        <v>0</v>
      </c>
      <c r="K292" s="79"/>
      <c r="L292" s="79">
        <f t="shared" si="41"/>
        <v>0</v>
      </c>
      <c r="M292" s="80">
        <f t="shared" si="42"/>
        <v>0</v>
      </c>
    </row>
    <row r="293" spans="4:13" x14ac:dyDescent="0.25">
      <c r="D293" s="77">
        <f t="shared" si="36"/>
        <v>283</v>
      </c>
      <c r="E293" s="78">
        <f t="shared" si="43"/>
        <v>53144</v>
      </c>
      <c r="F293" s="79">
        <f t="shared" si="44"/>
        <v>0</v>
      </c>
      <c r="G293" s="79">
        <f t="shared" si="37"/>
        <v>0</v>
      </c>
      <c r="H293" s="79">
        <f t="shared" si="38"/>
        <v>0</v>
      </c>
      <c r="I293" s="79">
        <f t="shared" si="39"/>
        <v>0</v>
      </c>
      <c r="J293" s="79">
        <f t="shared" si="40"/>
        <v>0</v>
      </c>
      <c r="K293" s="79"/>
      <c r="L293" s="79">
        <f t="shared" si="41"/>
        <v>0</v>
      </c>
      <c r="M293" s="80">
        <f t="shared" si="42"/>
        <v>0</v>
      </c>
    </row>
    <row r="294" spans="4:13" x14ac:dyDescent="0.25">
      <c r="D294" s="77">
        <f t="shared" si="36"/>
        <v>284</v>
      </c>
      <c r="E294" s="78">
        <f t="shared" si="43"/>
        <v>53175</v>
      </c>
      <c r="F294" s="79">
        <f t="shared" si="44"/>
        <v>0</v>
      </c>
      <c r="G294" s="79">
        <f t="shared" si="37"/>
        <v>0</v>
      </c>
      <c r="H294" s="79">
        <f t="shared" si="38"/>
        <v>0</v>
      </c>
      <c r="I294" s="79">
        <f t="shared" si="39"/>
        <v>0</v>
      </c>
      <c r="J294" s="79">
        <f t="shared" si="40"/>
        <v>0</v>
      </c>
      <c r="K294" s="79"/>
      <c r="L294" s="79">
        <f t="shared" si="41"/>
        <v>0</v>
      </c>
      <c r="M294" s="80">
        <f t="shared" si="42"/>
        <v>0</v>
      </c>
    </row>
    <row r="295" spans="4:13" x14ac:dyDescent="0.25">
      <c r="D295" s="77">
        <f t="shared" si="36"/>
        <v>285</v>
      </c>
      <c r="E295" s="78">
        <f t="shared" si="43"/>
        <v>53206</v>
      </c>
      <c r="F295" s="79">
        <f t="shared" si="44"/>
        <v>0</v>
      </c>
      <c r="G295" s="79">
        <f t="shared" si="37"/>
        <v>0</v>
      </c>
      <c r="H295" s="79">
        <f t="shared" si="38"/>
        <v>0</v>
      </c>
      <c r="I295" s="79">
        <f t="shared" si="39"/>
        <v>0</v>
      </c>
      <c r="J295" s="79">
        <f t="shared" si="40"/>
        <v>0</v>
      </c>
      <c r="K295" s="79"/>
      <c r="L295" s="79">
        <f t="shared" si="41"/>
        <v>0</v>
      </c>
      <c r="M295" s="80">
        <f t="shared" si="42"/>
        <v>0</v>
      </c>
    </row>
    <row r="296" spans="4:13" x14ac:dyDescent="0.25">
      <c r="D296" s="77">
        <f t="shared" si="36"/>
        <v>286</v>
      </c>
      <c r="E296" s="78">
        <f t="shared" si="43"/>
        <v>53236</v>
      </c>
      <c r="F296" s="79">
        <f t="shared" si="44"/>
        <v>0</v>
      </c>
      <c r="G296" s="79">
        <f t="shared" si="37"/>
        <v>0</v>
      </c>
      <c r="H296" s="79">
        <f t="shared" si="38"/>
        <v>0</v>
      </c>
      <c r="I296" s="79">
        <f t="shared" si="39"/>
        <v>0</v>
      </c>
      <c r="J296" s="79">
        <f t="shared" si="40"/>
        <v>0</v>
      </c>
      <c r="K296" s="79"/>
      <c r="L296" s="79">
        <f t="shared" si="41"/>
        <v>0</v>
      </c>
      <c r="M296" s="80">
        <f t="shared" si="42"/>
        <v>0</v>
      </c>
    </row>
    <row r="297" spans="4:13" x14ac:dyDescent="0.25">
      <c r="D297" s="77">
        <f t="shared" si="36"/>
        <v>287</v>
      </c>
      <c r="E297" s="78">
        <f t="shared" si="43"/>
        <v>53267</v>
      </c>
      <c r="F297" s="79">
        <f t="shared" si="44"/>
        <v>0</v>
      </c>
      <c r="G297" s="79">
        <f t="shared" si="37"/>
        <v>0</v>
      </c>
      <c r="H297" s="79">
        <f t="shared" si="38"/>
        <v>0</v>
      </c>
      <c r="I297" s="79">
        <f t="shared" si="39"/>
        <v>0</v>
      </c>
      <c r="J297" s="79">
        <f t="shared" si="40"/>
        <v>0</v>
      </c>
      <c r="K297" s="79"/>
      <c r="L297" s="79">
        <f t="shared" si="41"/>
        <v>0</v>
      </c>
      <c r="M297" s="80">
        <f t="shared" si="42"/>
        <v>0</v>
      </c>
    </row>
    <row r="298" spans="4:13" x14ac:dyDescent="0.25">
      <c r="D298" s="77">
        <f t="shared" si="36"/>
        <v>288</v>
      </c>
      <c r="E298" s="78">
        <f t="shared" si="43"/>
        <v>53297</v>
      </c>
      <c r="F298" s="79">
        <f t="shared" si="44"/>
        <v>0</v>
      </c>
      <c r="G298" s="79">
        <f t="shared" si="37"/>
        <v>0</v>
      </c>
      <c r="H298" s="79">
        <f t="shared" si="38"/>
        <v>0</v>
      </c>
      <c r="I298" s="79">
        <f t="shared" si="39"/>
        <v>0</v>
      </c>
      <c r="J298" s="79">
        <f t="shared" si="40"/>
        <v>0</v>
      </c>
      <c r="K298" s="79"/>
      <c r="L298" s="79">
        <f t="shared" si="41"/>
        <v>0</v>
      </c>
      <c r="M298" s="80">
        <f t="shared" si="42"/>
        <v>0</v>
      </c>
    </row>
    <row r="299" spans="4:13" x14ac:dyDescent="0.25">
      <c r="D299" s="77">
        <f t="shared" si="36"/>
        <v>289</v>
      </c>
      <c r="E299" s="78">
        <f t="shared" si="43"/>
        <v>53328</v>
      </c>
      <c r="F299" s="79">
        <f t="shared" si="44"/>
        <v>0</v>
      </c>
      <c r="G299" s="79">
        <f t="shared" si="37"/>
        <v>0</v>
      </c>
      <c r="H299" s="79">
        <f t="shared" si="38"/>
        <v>0</v>
      </c>
      <c r="I299" s="79">
        <f t="shared" si="39"/>
        <v>0</v>
      </c>
      <c r="J299" s="79">
        <f t="shared" si="40"/>
        <v>0</v>
      </c>
      <c r="K299" s="79"/>
      <c r="L299" s="79">
        <f t="shared" si="41"/>
        <v>0</v>
      </c>
      <c r="M299" s="80">
        <f t="shared" si="42"/>
        <v>0</v>
      </c>
    </row>
    <row r="300" spans="4:13" x14ac:dyDescent="0.25">
      <c r="D300" s="77">
        <f t="shared" si="36"/>
        <v>290</v>
      </c>
      <c r="E300" s="78">
        <f t="shared" si="43"/>
        <v>53359</v>
      </c>
      <c r="F300" s="79">
        <f t="shared" si="44"/>
        <v>0</v>
      </c>
      <c r="G300" s="79">
        <f t="shared" si="37"/>
        <v>0</v>
      </c>
      <c r="H300" s="79">
        <f t="shared" si="38"/>
        <v>0</v>
      </c>
      <c r="I300" s="79">
        <f t="shared" si="39"/>
        <v>0</v>
      </c>
      <c r="J300" s="79">
        <f t="shared" si="40"/>
        <v>0</v>
      </c>
      <c r="K300" s="79"/>
      <c r="L300" s="79">
        <f t="shared" si="41"/>
        <v>0</v>
      </c>
      <c r="M300" s="80">
        <f t="shared" si="42"/>
        <v>0</v>
      </c>
    </row>
    <row r="301" spans="4:13" x14ac:dyDescent="0.25">
      <c r="D301" s="77">
        <f t="shared" si="36"/>
        <v>291</v>
      </c>
      <c r="E301" s="78">
        <f t="shared" si="43"/>
        <v>53387</v>
      </c>
      <c r="F301" s="79">
        <f t="shared" si="44"/>
        <v>0</v>
      </c>
      <c r="G301" s="79">
        <f t="shared" si="37"/>
        <v>0</v>
      </c>
      <c r="H301" s="79">
        <f t="shared" si="38"/>
        <v>0</v>
      </c>
      <c r="I301" s="79">
        <f t="shared" si="39"/>
        <v>0</v>
      </c>
      <c r="J301" s="79">
        <f t="shared" si="40"/>
        <v>0</v>
      </c>
      <c r="K301" s="79"/>
      <c r="L301" s="79">
        <f t="shared" si="41"/>
        <v>0</v>
      </c>
      <c r="M301" s="80">
        <f t="shared" si="42"/>
        <v>0</v>
      </c>
    </row>
    <row r="302" spans="4:13" x14ac:dyDescent="0.25">
      <c r="D302" s="77">
        <f t="shared" si="36"/>
        <v>292</v>
      </c>
      <c r="E302" s="78">
        <f t="shared" si="43"/>
        <v>53418</v>
      </c>
      <c r="F302" s="79">
        <f t="shared" si="44"/>
        <v>0</v>
      </c>
      <c r="G302" s="79">
        <f t="shared" si="37"/>
        <v>0</v>
      </c>
      <c r="H302" s="79">
        <f t="shared" si="38"/>
        <v>0</v>
      </c>
      <c r="I302" s="79">
        <f t="shared" si="39"/>
        <v>0</v>
      </c>
      <c r="J302" s="79">
        <f t="shared" si="40"/>
        <v>0</v>
      </c>
      <c r="K302" s="79"/>
      <c r="L302" s="79">
        <f t="shared" si="41"/>
        <v>0</v>
      </c>
      <c r="M302" s="80">
        <f t="shared" si="42"/>
        <v>0</v>
      </c>
    </row>
    <row r="303" spans="4:13" x14ac:dyDescent="0.25">
      <c r="D303" s="77">
        <f t="shared" si="36"/>
        <v>293</v>
      </c>
      <c r="E303" s="78">
        <f t="shared" si="43"/>
        <v>53448</v>
      </c>
      <c r="F303" s="79">
        <f t="shared" si="44"/>
        <v>0</v>
      </c>
      <c r="G303" s="79">
        <f t="shared" si="37"/>
        <v>0</v>
      </c>
      <c r="H303" s="79">
        <f t="shared" si="38"/>
        <v>0</v>
      </c>
      <c r="I303" s="79">
        <f t="shared" si="39"/>
        <v>0</v>
      </c>
      <c r="J303" s="79">
        <f t="shared" si="40"/>
        <v>0</v>
      </c>
      <c r="K303" s="79"/>
      <c r="L303" s="79">
        <f t="shared" si="41"/>
        <v>0</v>
      </c>
      <c r="M303" s="80">
        <f t="shared" si="42"/>
        <v>0</v>
      </c>
    </row>
    <row r="304" spans="4:13" x14ac:dyDescent="0.25">
      <c r="D304" s="77">
        <f t="shared" si="36"/>
        <v>294</v>
      </c>
      <c r="E304" s="78">
        <f t="shared" si="43"/>
        <v>53479</v>
      </c>
      <c r="F304" s="79">
        <f t="shared" si="44"/>
        <v>0</v>
      </c>
      <c r="G304" s="79">
        <f t="shared" si="37"/>
        <v>0</v>
      </c>
      <c r="H304" s="79">
        <f t="shared" si="38"/>
        <v>0</v>
      </c>
      <c r="I304" s="79">
        <f t="shared" si="39"/>
        <v>0</v>
      </c>
      <c r="J304" s="79">
        <f t="shared" si="40"/>
        <v>0</v>
      </c>
      <c r="K304" s="79"/>
      <c r="L304" s="79">
        <f t="shared" si="41"/>
        <v>0</v>
      </c>
      <c r="M304" s="80">
        <f t="shared" si="42"/>
        <v>0</v>
      </c>
    </row>
    <row r="305" spans="4:13" x14ac:dyDescent="0.25">
      <c r="D305" s="77">
        <f t="shared" si="36"/>
        <v>295</v>
      </c>
      <c r="E305" s="78">
        <f t="shared" si="43"/>
        <v>53509</v>
      </c>
      <c r="F305" s="79">
        <f t="shared" si="44"/>
        <v>0</v>
      </c>
      <c r="G305" s="79">
        <f t="shared" si="37"/>
        <v>0</v>
      </c>
      <c r="H305" s="79">
        <f t="shared" si="38"/>
        <v>0</v>
      </c>
      <c r="I305" s="79">
        <f t="shared" si="39"/>
        <v>0</v>
      </c>
      <c r="J305" s="79">
        <f t="shared" si="40"/>
        <v>0</v>
      </c>
      <c r="K305" s="79"/>
      <c r="L305" s="79">
        <f t="shared" si="41"/>
        <v>0</v>
      </c>
      <c r="M305" s="80">
        <f t="shared" si="42"/>
        <v>0</v>
      </c>
    </row>
    <row r="306" spans="4:13" x14ac:dyDescent="0.25">
      <c r="D306" s="77">
        <f t="shared" si="36"/>
        <v>296</v>
      </c>
      <c r="E306" s="78">
        <f t="shared" si="43"/>
        <v>53540</v>
      </c>
      <c r="F306" s="79">
        <f t="shared" si="44"/>
        <v>0</v>
      </c>
      <c r="G306" s="79">
        <f t="shared" si="37"/>
        <v>0</v>
      </c>
      <c r="H306" s="79">
        <f t="shared" si="38"/>
        <v>0</v>
      </c>
      <c r="I306" s="79">
        <f t="shared" si="39"/>
        <v>0</v>
      </c>
      <c r="J306" s="79">
        <f t="shared" si="40"/>
        <v>0</v>
      </c>
      <c r="K306" s="79"/>
      <c r="L306" s="79">
        <f t="shared" si="41"/>
        <v>0</v>
      </c>
      <c r="M306" s="80">
        <f t="shared" si="42"/>
        <v>0</v>
      </c>
    </row>
    <row r="307" spans="4:13" x14ac:dyDescent="0.25">
      <c r="D307" s="77">
        <f t="shared" si="36"/>
        <v>297</v>
      </c>
      <c r="E307" s="78">
        <f t="shared" si="43"/>
        <v>53571</v>
      </c>
      <c r="F307" s="79">
        <f t="shared" si="44"/>
        <v>0</v>
      </c>
      <c r="G307" s="79">
        <f t="shared" si="37"/>
        <v>0</v>
      </c>
      <c r="H307" s="79">
        <f t="shared" si="38"/>
        <v>0</v>
      </c>
      <c r="I307" s="79">
        <f t="shared" si="39"/>
        <v>0</v>
      </c>
      <c r="J307" s="79">
        <f t="shared" si="40"/>
        <v>0</v>
      </c>
      <c r="K307" s="79"/>
      <c r="L307" s="79">
        <f t="shared" si="41"/>
        <v>0</v>
      </c>
      <c r="M307" s="80">
        <f t="shared" si="42"/>
        <v>0</v>
      </c>
    </row>
    <row r="308" spans="4:13" x14ac:dyDescent="0.25">
      <c r="D308" s="77">
        <f t="shared" si="36"/>
        <v>298</v>
      </c>
      <c r="E308" s="78">
        <f t="shared" si="43"/>
        <v>53601</v>
      </c>
      <c r="F308" s="79">
        <f t="shared" si="44"/>
        <v>0</v>
      </c>
      <c r="G308" s="79">
        <f t="shared" si="37"/>
        <v>0</v>
      </c>
      <c r="H308" s="79">
        <f t="shared" si="38"/>
        <v>0</v>
      </c>
      <c r="I308" s="79">
        <f t="shared" si="39"/>
        <v>0</v>
      </c>
      <c r="J308" s="79">
        <f t="shared" si="40"/>
        <v>0</v>
      </c>
      <c r="K308" s="79"/>
      <c r="L308" s="79">
        <f t="shared" si="41"/>
        <v>0</v>
      </c>
      <c r="M308" s="80">
        <f t="shared" si="42"/>
        <v>0</v>
      </c>
    </row>
    <row r="309" spans="4:13" x14ac:dyDescent="0.25">
      <c r="D309" s="77">
        <f t="shared" si="36"/>
        <v>299</v>
      </c>
      <c r="E309" s="78">
        <f t="shared" si="43"/>
        <v>53632</v>
      </c>
      <c r="F309" s="79">
        <f t="shared" si="44"/>
        <v>0</v>
      </c>
      <c r="G309" s="79">
        <f t="shared" si="37"/>
        <v>0</v>
      </c>
      <c r="H309" s="79">
        <f t="shared" si="38"/>
        <v>0</v>
      </c>
      <c r="I309" s="79">
        <f t="shared" si="39"/>
        <v>0</v>
      </c>
      <c r="J309" s="79">
        <f t="shared" si="40"/>
        <v>0</v>
      </c>
      <c r="K309" s="79"/>
      <c r="L309" s="79">
        <f t="shared" si="41"/>
        <v>0</v>
      </c>
      <c r="M309" s="80">
        <f t="shared" si="42"/>
        <v>0</v>
      </c>
    </row>
    <row r="310" spans="4:13" x14ac:dyDescent="0.25">
      <c r="D310" s="77">
        <f t="shared" si="36"/>
        <v>300</v>
      </c>
      <c r="E310" s="78">
        <f t="shared" si="43"/>
        <v>53662</v>
      </c>
      <c r="F310" s="79">
        <f t="shared" si="44"/>
        <v>0</v>
      </c>
      <c r="G310" s="79">
        <f t="shared" si="37"/>
        <v>0</v>
      </c>
      <c r="H310" s="79">
        <f t="shared" si="38"/>
        <v>0</v>
      </c>
      <c r="I310" s="79">
        <f t="shared" si="39"/>
        <v>0</v>
      </c>
      <c r="J310" s="79">
        <f t="shared" si="40"/>
        <v>0</v>
      </c>
      <c r="K310" s="79"/>
      <c r="L310" s="79">
        <f t="shared" si="41"/>
        <v>0</v>
      </c>
      <c r="M310" s="80">
        <f t="shared" si="42"/>
        <v>0</v>
      </c>
    </row>
    <row r="311" spans="4:13" x14ac:dyDescent="0.25">
      <c r="D311" s="77">
        <f t="shared" si="36"/>
        <v>301</v>
      </c>
      <c r="E311" s="78">
        <f t="shared" si="43"/>
        <v>53693</v>
      </c>
      <c r="F311" s="79">
        <f t="shared" si="44"/>
        <v>0</v>
      </c>
      <c r="G311" s="79">
        <f t="shared" si="37"/>
        <v>0</v>
      </c>
      <c r="H311" s="79">
        <f t="shared" si="38"/>
        <v>0</v>
      </c>
      <c r="I311" s="79">
        <f t="shared" si="39"/>
        <v>0</v>
      </c>
      <c r="J311" s="79">
        <f t="shared" si="40"/>
        <v>0</v>
      </c>
      <c r="K311" s="79"/>
      <c r="L311" s="79">
        <f t="shared" si="41"/>
        <v>0</v>
      </c>
      <c r="M311" s="80">
        <f t="shared" si="42"/>
        <v>0</v>
      </c>
    </row>
    <row r="312" spans="4:13" x14ac:dyDescent="0.25">
      <c r="D312" s="77">
        <f t="shared" si="36"/>
        <v>302</v>
      </c>
      <c r="E312" s="78">
        <f t="shared" si="43"/>
        <v>53724</v>
      </c>
      <c r="F312" s="79">
        <f t="shared" si="44"/>
        <v>0</v>
      </c>
      <c r="G312" s="79">
        <f t="shared" si="37"/>
        <v>0</v>
      </c>
      <c r="H312" s="79">
        <f t="shared" si="38"/>
        <v>0</v>
      </c>
      <c r="I312" s="79">
        <f t="shared" si="39"/>
        <v>0</v>
      </c>
      <c r="J312" s="79">
        <f t="shared" si="40"/>
        <v>0</v>
      </c>
      <c r="K312" s="79"/>
      <c r="L312" s="79">
        <f t="shared" si="41"/>
        <v>0</v>
      </c>
      <c r="M312" s="80">
        <f t="shared" si="42"/>
        <v>0</v>
      </c>
    </row>
    <row r="313" spans="4:13" x14ac:dyDescent="0.25">
      <c r="D313" s="77">
        <f t="shared" si="36"/>
        <v>303</v>
      </c>
      <c r="E313" s="78">
        <f t="shared" si="43"/>
        <v>53752</v>
      </c>
      <c r="F313" s="79">
        <f t="shared" si="44"/>
        <v>0</v>
      </c>
      <c r="G313" s="79">
        <f t="shared" si="37"/>
        <v>0</v>
      </c>
      <c r="H313" s="79">
        <f t="shared" si="38"/>
        <v>0</v>
      </c>
      <c r="I313" s="79">
        <f t="shared" si="39"/>
        <v>0</v>
      </c>
      <c r="J313" s="79">
        <f t="shared" si="40"/>
        <v>0</v>
      </c>
      <c r="K313" s="79"/>
      <c r="L313" s="79">
        <f t="shared" si="41"/>
        <v>0</v>
      </c>
      <c r="M313" s="80">
        <f t="shared" si="42"/>
        <v>0</v>
      </c>
    </row>
    <row r="314" spans="4:13" x14ac:dyDescent="0.25">
      <c r="D314" s="77">
        <f t="shared" si="36"/>
        <v>304</v>
      </c>
      <c r="E314" s="78">
        <f t="shared" si="43"/>
        <v>53783</v>
      </c>
      <c r="F314" s="79">
        <f t="shared" si="44"/>
        <v>0</v>
      </c>
      <c r="G314" s="79">
        <f t="shared" si="37"/>
        <v>0</v>
      </c>
      <c r="H314" s="79">
        <f t="shared" si="38"/>
        <v>0</v>
      </c>
      <c r="I314" s="79">
        <f t="shared" si="39"/>
        <v>0</v>
      </c>
      <c r="J314" s="79">
        <f t="shared" si="40"/>
        <v>0</v>
      </c>
      <c r="K314" s="79"/>
      <c r="L314" s="79">
        <f t="shared" si="41"/>
        <v>0</v>
      </c>
      <c r="M314" s="80">
        <f t="shared" si="42"/>
        <v>0</v>
      </c>
    </row>
    <row r="315" spans="4:13" x14ac:dyDescent="0.25">
      <c r="D315" s="77">
        <f t="shared" si="36"/>
        <v>305</v>
      </c>
      <c r="E315" s="78">
        <f t="shared" si="43"/>
        <v>53813</v>
      </c>
      <c r="F315" s="79">
        <f t="shared" si="44"/>
        <v>0</v>
      </c>
      <c r="G315" s="79">
        <f t="shared" si="37"/>
        <v>0</v>
      </c>
      <c r="H315" s="79">
        <f t="shared" si="38"/>
        <v>0</v>
      </c>
      <c r="I315" s="79">
        <f t="shared" si="39"/>
        <v>0</v>
      </c>
      <c r="J315" s="79">
        <f t="shared" si="40"/>
        <v>0</v>
      </c>
      <c r="K315" s="79"/>
      <c r="L315" s="79">
        <f t="shared" si="41"/>
        <v>0</v>
      </c>
      <c r="M315" s="80">
        <f t="shared" si="42"/>
        <v>0</v>
      </c>
    </row>
    <row r="316" spans="4:13" x14ac:dyDescent="0.25">
      <c r="D316" s="77">
        <f t="shared" si="36"/>
        <v>306</v>
      </c>
      <c r="E316" s="78">
        <f t="shared" si="43"/>
        <v>53844</v>
      </c>
      <c r="F316" s="79">
        <f t="shared" si="44"/>
        <v>0</v>
      </c>
      <c r="G316" s="79">
        <f t="shared" si="37"/>
        <v>0</v>
      </c>
      <c r="H316" s="79">
        <f t="shared" si="38"/>
        <v>0</v>
      </c>
      <c r="I316" s="79">
        <f t="shared" si="39"/>
        <v>0</v>
      </c>
      <c r="J316" s="79">
        <f t="shared" si="40"/>
        <v>0</v>
      </c>
      <c r="K316" s="79"/>
      <c r="L316" s="79">
        <f t="shared" si="41"/>
        <v>0</v>
      </c>
      <c r="M316" s="80">
        <f t="shared" si="42"/>
        <v>0</v>
      </c>
    </row>
    <row r="317" spans="4:13" x14ac:dyDescent="0.25">
      <c r="D317" s="77">
        <f t="shared" si="36"/>
        <v>307</v>
      </c>
      <c r="E317" s="78">
        <f t="shared" si="43"/>
        <v>53874</v>
      </c>
      <c r="F317" s="79">
        <f t="shared" si="44"/>
        <v>0</v>
      </c>
      <c r="G317" s="79">
        <f t="shared" si="37"/>
        <v>0</v>
      </c>
      <c r="H317" s="79">
        <f t="shared" si="38"/>
        <v>0</v>
      </c>
      <c r="I317" s="79">
        <f t="shared" si="39"/>
        <v>0</v>
      </c>
      <c r="J317" s="79">
        <f t="shared" si="40"/>
        <v>0</v>
      </c>
      <c r="K317" s="79"/>
      <c r="L317" s="79">
        <f t="shared" si="41"/>
        <v>0</v>
      </c>
      <c r="M317" s="80">
        <f t="shared" si="42"/>
        <v>0</v>
      </c>
    </row>
    <row r="318" spans="4:13" x14ac:dyDescent="0.25">
      <c r="D318" s="77">
        <f t="shared" si="36"/>
        <v>308</v>
      </c>
      <c r="E318" s="78">
        <f t="shared" si="43"/>
        <v>53905</v>
      </c>
      <c r="F318" s="79">
        <f t="shared" si="44"/>
        <v>0</v>
      </c>
      <c r="G318" s="79">
        <f t="shared" si="37"/>
        <v>0</v>
      </c>
      <c r="H318" s="79">
        <f t="shared" si="38"/>
        <v>0</v>
      </c>
      <c r="I318" s="79">
        <f t="shared" si="39"/>
        <v>0</v>
      </c>
      <c r="J318" s="79">
        <f t="shared" si="40"/>
        <v>0</v>
      </c>
      <c r="K318" s="79"/>
      <c r="L318" s="79">
        <f t="shared" si="41"/>
        <v>0</v>
      </c>
      <c r="M318" s="80">
        <f t="shared" si="42"/>
        <v>0</v>
      </c>
    </row>
    <row r="319" spans="4:13" x14ac:dyDescent="0.25">
      <c r="D319" s="77">
        <f t="shared" si="36"/>
        <v>309</v>
      </c>
      <c r="E319" s="78">
        <f t="shared" si="43"/>
        <v>53936</v>
      </c>
      <c r="F319" s="79">
        <f t="shared" si="44"/>
        <v>0</v>
      </c>
      <c r="G319" s="79">
        <f t="shared" si="37"/>
        <v>0</v>
      </c>
      <c r="H319" s="79">
        <f t="shared" si="38"/>
        <v>0</v>
      </c>
      <c r="I319" s="79">
        <f t="shared" si="39"/>
        <v>0</v>
      </c>
      <c r="J319" s="79">
        <f t="shared" si="40"/>
        <v>0</v>
      </c>
      <c r="K319" s="79"/>
      <c r="L319" s="79">
        <f t="shared" si="41"/>
        <v>0</v>
      </c>
      <c r="M319" s="80">
        <f t="shared" si="42"/>
        <v>0</v>
      </c>
    </row>
    <row r="320" spans="4:13" x14ac:dyDescent="0.25">
      <c r="D320" s="77">
        <f t="shared" si="36"/>
        <v>310</v>
      </c>
      <c r="E320" s="78">
        <f t="shared" si="43"/>
        <v>53966</v>
      </c>
      <c r="F320" s="79">
        <f t="shared" si="44"/>
        <v>0</v>
      </c>
      <c r="G320" s="79">
        <f t="shared" si="37"/>
        <v>0</v>
      </c>
      <c r="H320" s="79">
        <f t="shared" si="38"/>
        <v>0</v>
      </c>
      <c r="I320" s="79">
        <f t="shared" si="39"/>
        <v>0</v>
      </c>
      <c r="J320" s="79">
        <f t="shared" si="40"/>
        <v>0</v>
      </c>
      <c r="K320" s="79"/>
      <c r="L320" s="79">
        <f t="shared" si="41"/>
        <v>0</v>
      </c>
      <c r="M320" s="80">
        <f t="shared" si="42"/>
        <v>0</v>
      </c>
    </row>
    <row r="321" spans="4:13" x14ac:dyDescent="0.25">
      <c r="D321" s="77">
        <f t="shared" ref="D321:D370" si="45">D320+1</f>
        <v>311</v>
      </c>
      <c r="E321" s="78">
        <f t="shared" si="43"/>
        <v>53997</v>
      </c>
      <c r="F321" s="79">
        <f t="shared" si="44"/>
        <v>0</v>
      </c>
      <c r="G321" s="79">
        <f t="shared" si="37"/>
        <v>0</v>
      </c>
      <c r="H321" s="79">
        <f t="shared" si="38"/>
        <v>0</v>
      </c>
      <c r="I321" s="79">
        <f t="shared" si="39"/>
        <v>0</v>
      </c>
      <c r="J321" s="79">
        <f t="shared" si="40"/>
        <v>0</v>
      </c>
      <c r="K321" s="79"/>
      <c r="L321" s="79">
        <f t="shared" si="41"/>
        <v>0</v>
      </c>
      <c r="M321" s="80">
        <f t="shared" si="42"/>
        <v>0</v>
      </c>
    </row>
    <row r="322" spans="4:13" x14ac:dyDescent="0.25">
      <c r="D322" s="77">
        <f t="shared" si="45"/>
        <v>312</v>
      </c>
      <c r="E322" s="78">
        <f t="shared" si="43"/>
        <v>54027</v>
      </c>
      <c r="F322" s="79">
        <f t="shared" si="44"/>
        <v>0</v>
      </c>
      <c r="G322" s="79">
        <f t="shared" si="37"/>
        <v>0</v>
      </c>
      <c r="H322" s="79">
        <f t="shared" si="38"/>
        <v>0</v>
      </c>
      <c r="I322" s="79">
        <f t="shared" si="39"/>
        <v>0</v>
      </c>
      <c r="J322" s="79">
        <f t="shared" si="40"/>
        <v>0</v>
      </c>
      <c r="K322" s="79"/>
      <c r="L322" s="79">
        <f t="shared" si="41"/>
        <v>0</v>
      </c>
      <c r="M322" s="80">
        <f t="shared" si="42"/>
        <v>0</v>
      </c>
    </row>
    <row r="323" spans="4:13" x14ac:dyDescent="0.25">
      <c r="D323" s="77">
        <f t="shared" si="45"/>
        <v>313</v>
      </c>
      <c r="E323" s="78">
        <f t="shared" si="43"/>
        <v>54058</v>
      </c>
      <c r="F323" s="79">
        <f t="shared" si="44"/>
        <v>0</v>
      </c>
      <c r="G323" s="79">
        <f t="shared" si="37"/>
        <v>0</v>
      </c>
      <c r="H323" s="79">
        <f t="shared" si="38"/>
        <v>0</v>
      </c>
      <c r="I323" s="79">
        <f t="shared" si="39"/>
        <v>0</v>
      </c>
      <c r="J323" s="79">
        <f t="shared" si="40"/>
        <v>0</v>
      </c>
      <c r="K323" s="79"/>
      <c r="L323" s="79">
        <f t="shared" si="41"/>
        <v>0</v>
      </c>
      <c r="M323" s="80">
        <f t="shared" si="42"/>
        <v>0</v>
      </c>
    </row>
    <row r="324" spans="4:13" x14ac:dyDescent="0.25">
      <c r="D324" s="77">
        <f t="shared" si="45"/>
        <v>314</v>
      </c>
      <c r="E324" s="78">
        <f t="shared" si="43"/>
        <v>54089</v>
      </c>
      <c r="F324" s="79">
        <f t="shared" si="44"/>
        <v>0</v>
      </c>
      <c r="G324" s="79">
        <f t="shared" si="37"/>
        <v>0</v>
      </c>
      <c r="H324" s="79">
        <f t="shared" si="38"/>
        <v>0</v>
      </c>
      <c r="I324" s="79">
        <f t="shared" si="39"/>
        <v>0</v>
      </c>
      <c r="J324" s="79">
        <f t="shared" si="40"/>
        <v>0</v>
      </c>
      <c r="K324" s="79"/>
      <c r="L324" s="79">
        <f t="shared" si="41"/>
        <v>0</v>
      </c>
      <c r="M324" s="80">
        <f t="shared" si="42"/>
        <v>0</v>
      </c>
    </row>
    <row r="325" spans="4:13" x14ac:dyDescent="0.25">
      <c r="D325" s="77">
        <f t="shared" si="45"/>
        <v>315</v>
      </c>
      <c r="E325" s="78">
        <f t="shared" si="43"/>
        <v>54118</v>
      </c>
      <c r="F325" s="79">
        <f t="shared" si="44"/>
        <v>0</v>
      </c>
      <c r="G325" s="79">
        <f t="shared" si="37"/>
        <v>0</v>
      </c>
      <c r="H325" s="79">
        <f t="shared" si="38"/>
        <v>0</v>
      </c>
      <c r="I325" s="79">
        <f t="shared" si="39"/>
        <v>0</v>
      </c>
      <c r="J325" s="79">
        <f t="shared" si="40"/>
        <v>0</v>
      </c>
      <c r="K325" s="79"/>
      <c r="L325" s="79">
        <f t="shared" si="41"/>
        <v>0</v>
      </c>
      <c r="M325" s="80">
        <f t="shared" si="42"/>
        <v>0</v>
      </c>
    </row>
    <row r="326" spans="4:13" x14ac:dyDescent="0.25">
      <c r="D326" s="77">
        <f t="shared" si="45"/>
        <v>316</v>
      </c>
      <c r="E326" s="78">
        <f t="shared" si="43"/>
        <v>54149</v>
      </c>
      <c r="F326" s="79">
        <f t="shared" si="44"/>
        <v>0</v>
      </c>
      <c r="G326" s="79">
        <f t="shared" si="37"/>
        <v>0</v>
      </c>
      <c r="H326" s="79">
        <f t="shared" si="38"/>
        <v>0</v>
      </c>
      <c r="I326" s="79">
        <f t="shared" si="39"/>
        <v>0</v>
      </c>
      <c r="J326" s="79">
        <f t="shared" si="40"/>
        <v>0</v>
      </c>
      <c r="K326" s="79"/>
      <c r="L326" s="79">
        <f t="shared" si="41"/>
        <v>0</v>
      </c>
      <c r="M326" s="80">
        <f t="shared" si="42"/>
        <v>0</v>
      </c>
    </row>
    <row r="327" spans="4:13" x14ac:dyDescent="0.25">
      <c r="D327" s="77">
        <f t="shared" si="45"/>
        <v>317</v>
      </c>
      <c r="E327" s="78">
        <f t="shared" si="43"/>
        <v>54179</v>
      </c>
      <c r="F327" s="79">
        <f t="shared" si="44"/>
        <v>0</v>
      </c>
      <c r="G327" s="79">
        <f t="shared" si="37"/>
        <v>0</v>
      </c>
      <c r="H327" s="79">
        <f t="shared" si="38"/>
        <v>0</v>
      </c>
      <c r="I327" s="79">
        <f t="shared" si="39"/>
        <v>0</v>
      </c>
      <c r="J327" s="79">
        <f t="shared" si="40"/>
        <v>0</v>
      </c>
      <c r="K327" s="79"/>
      <c r="L327" s="79">
        <f t="shared" si="41"/>
        <v>0</v>
      </c>
      <c r="M327" s="80">
        <f t="shared" si="42"/>
        <v>0</v>
      </c>
    </row>
    <row r="328" spans="4:13" x14ac:dyDescent="0.25">
      <c r="D328" s="77">
        <f t="shared" si="45"/>
        <v>318</v>
      </c>
      <c r="E328" s="78">
        <f t="shared" si="43"/>
        <v>54210</v>
      </c>
      <c r="F328" s="79">
        <f t="shared" si="44"/>
        <v>0</v>
      </c>
      <c r="G328" s="79">
        <f t="shared" si="37"/>
        <v>0</v>
      </c>
      <c r="H328" s="79">
        <f t="shared" si="38"/>
        <v>0</v>
      </c>
      <c r="I328" s="79">
        <f t="shared" si="39"/>
        <v>0</v>
      </c>
      <c r="J328" s="79">
        <f t="shared" si="40"/>
        <v>0</v>
      </c>
      <c r="K328" s="79"/>
      <c r="L328" s="79">
        <f t="shared" si="41"/>
        <v>0</v>
      </c>
      <c r="M328" s="80">
        <f t="shared" si="42"/>
        <v>0</v>
      </c>
    </row>
    <row r="329" spans="4:13" x14ac:dyDescent="0.25">
      <c r="D329" s="77">
        <f t="shared" si="45"/>
        <v>319</v>
      </c>
      <c r="E329" s="78">
        <f t="shared" si="43"/>
        <v>54240</v>
      </c>
      <c r="F329" s="79">
        <f t="shared" si="44"/>
        <v>0</v>
      </c>
      <c r="G329" s="79">
        <f t="shared" si="37"/>
        <v>0</v>
      </c>
      <c r="H329" s="79">
        <f t="shared" si="38"/>
        <v>0</v>
      </c>
      <c r="I329" s="79">
        <f t="shared" si="39"/>
        <v>0</v>
      </c>
      <c r="J329" s="79">
        <f t="shared" si="40"/>
        <v>0</v>
      </c>
      <c r="K329" s="79"/>
      <c r="L329" s="79">
        <f t="shared" si="41"/>
        <v>0</v>
      </c>
      <c r="M329" s="80">
        <f t="shared" si="42"/>
        <v>0</v>
      </c>
    </row>
    <row r="330" spans="4:13" x14ac:dyDescent="0.25">
      <c r="D330" s="77">
        <f t="shared" si="45"/>
        <v>320</v>
      </c>
      <c r="E330" s="78">
        <f t="shared" si="43"/>
        <v>54271</v>
      </c>
      <c r="F330" s="79">
        <f t="shared" si="44"/>
        <v>0</v>
      </c>
      <c r="G330" s="79">
        <f t="shared" si="37"/>
        <v>0</v>
      </c>
      <c r="H330" s="79">
        <f t="shared" si="38"/>
        <v>0</v>
      </c>
      <c r="I330" s="79">
        <f t="shared" si="39"/>
        <v>0</v>
      </c>
      <c r="J330" s="79">
        <f t="shared" si="40"/>
        <v>0</v>
      </c>
      <c r="K330" s="79"/>
      <c r="L330" s="79">
        <f t="shared" si="41"/>
        <v>0</v>
      </c>
      <c r="M330" s="80">
        <f t="shared" si="42"/>
        <v>0</v>
      </c>
    </row>
    <row r="331" spans="4:13" x14ac:dyDescent="0.25">
      <c r="D331" s="77">
        <f t="shared" si="45"/>
        <v>321</v>
      </c>
      <c r="E331" s="78">
        <f t="shared" si="43"/>
        <v>54302</v>
      </c>
      <c r="F331" s="79">
        <f t="shared" si="44"/>
        <v>0</v>
      </c>
      <c r="G331" s="79">
        <f t="shared" si="37"/>
        <v>0</v>
      </c>
      <c r="H331" s="79">
        <f t="shared" si="38"/>
        <v>0</v>
      </c>
      <c r="I331" s="79">
        <f t="shared" si="39"/>
        <v>0</v>
      </c>
      <c r="J331" s="79">
        <f t="shared" si="40"/>
        <v>0</v>
      </c>
      <c r="K331" s="79"/>
      <c r="L331" s="79">
        <f t="shared" si="41"/>
        <v>0</v>
      </c>
      <c r="M331" s="80">
        <f t="shared" si="42"/>
        <v>0</v>
      </c>
    </row>
    <row r="332" spans="4:13" x14ac:dyDescent="0.25">
      <c r="D332" s="77">
        <f t="shared" si="45"/>
        <v>322</v>
      </c>
      <c r="E332" s="78">
        <f t="shared" si="43"/>
        <v>54332</v>
      </c>
      <c r="F332" s="79">
        <f t="shared" si="44"/>
        <v>0</v>
      </c>
      <c r="G332" s="79">
        <f t="shared" ref="G332:G370" si="46">-PMT(($B$11/12),$B$12,$B$14,0,0)</f>
        <v>0</v>
      </c>
      <c r="H332" s="79">
        <f t="shared" ref="H332:H370" si="47">(F332*$B$11)/12</f>
        <v>0</v>
      </c>
      <c r="I332" s="79">
        <f t="shared" ref="I332:I370" si="48">G332-H332</f>
        <v>0</v>
      </c>
      <c r="J332" s="79">
        <f t="shared" ref="J332:J370" si="49">F332-I332</f>
        <v>0</v>
      </c>
      <c r="K332" s="79"/>
      <c r="L332" s="79">
        <f t="shared" ref="L332:L370" si="50">($B$10*$B$15)/12</f>
        <v>0</v>
      </c>
      <c r="M332" s="80">
        <f t="shared" ref="M332:M370" si="51">G332+K332+L332</f>
        <v>0</v>
      </c>
    </row>
    <row r="333" spans="4:13" x14ac:dyDescent="0.25">
      <c r="D333" s="77">
        <f t="shared" si="45"/>
        <v>323</v>
      </c>
      <c r="E333" s="78">
        <f t="shared" ref="E333:E370" si="52">EDATE(E332,1)</f>
        <v>54363</v>
      </c>
      <c r="F333" s="79">
        <f t="shared" ref="F333:F370" si="53">J332</f>
        <v>0</v>
      </c>
      <c r="G333" s="79">
        <f t="shared" si="46"/>
        <v>0</v>
      </c>
      <c r="H333" s="79">
        <f t="shared" si="47"/>
        <v>0</v>
      </c>
      <c r="I333" s="79">
        <f t="shared" si="48"/>
        <v>0</v>
      </c>
      <c r="J333" s="79">
        <f t="shared" si="49"/>
        <v>0</v>
      </c>
      <c r="K333" s="79"/>
      <c r="L333" s="79">
        <f t="shared" si="50"/>
        <v>0</v>
      </c>
      <c r="M333" s="80">
        <f t="shared" si="51"/>
        <v>0</v>
      </c>
    </row>
    <row r="334" spans="4:13" x14ac:dyDescent="0.25">
      <c r="D334" s="77">
        <f t="shared" si="45"/>
        <v>324</v>
      </c>
      <c r="E334" s="78">
        <f t="shared" si="52"/>
        <v>54393</v>
      </c>
      <c r="F334" s="79">
        <f t="shared" si="53"/>
        <v>0</v>
      </c>
      <c r="G334" s="79">
        <f t="shared" si="46"/>
        <v>0</v>
      </c>
      <c r="H334" s="79">
        <f t="shared" si="47"/>
        <v>0</v>
      </c>
      <c r="I334" s="79">
        <f t="shared" si="48"/>
        <v>0</v>
      </c>
      <c r="J334" s="79">
        <f t="shared" si="49"/>
        <v>0</v>
      </c>
      <c r="K334" s="79"/>
      <c r="L334" s="79">
        <f t="shared" si="50"/>
        <v>0</v>
      </c>
      <c r="M334" s="80">
        <f t="shared" si="51"/>
        <v>0</v>
      </c>
    </row>
    <row r="335" spans="4:13" x14ac:dyDescent="0.25">
      <c r="D335" s="77">
        <f t="shared" si="45"/>
        <v>325</v>
      </c>
      <c r="E335" s="78">
        <f t="shared" si="52"/>
        <v>54424</v>
      </c>
      <c r="F335" s="79">
        <f t="shared" si="53"/>
        <v>0</v>
      </c>
      <c r="G335" s="79">
        <f t="shared" si="46"/>
        <v>0</v>
      </c>
      <c r="H335" s="79">
        <f t="shared" si="47"/>
        <v>0</v>
      </c>
      <c r="I335" s="79">
        <f t="shared" si="48"/>
        <v>0</v>
      </c>
      <c r="J335" s="79">
        <f t="shared" si="49"/>
        <v>0</v>
      </c>
      <c r="K335" s="79"/>
      <c r="L335" s="79">
        <f t="shared" si="50"/>
        <v>0</v>
      </c>
      <c r="M335" s="80">
        <f t="shared" si="51"/>
        <v>0</v>
      </c>
    </row>
    <row r="336" spans="4:13" x14ac:dyDescent="0.25">
      <c r="D336" s="77">
        <f t="shared" si="45"/>
        <v>326</v>
      </c>
      <c r="E336" s="78">
        <f t="shared" si="52"/>
        <v>54455</v>
      </c>
      <c r="F336" s="79">
        <f t="shared" si="53"/>
        <v>0</v>
      </c>
      <c r="G336" s="79">
        <f t="shared" si="46"/>
        <v>0</v>
      </c>
      <c r="H336" s="79">
        <f t="shared" si="47"/>
        <v>0</v>
      </c>
      <c r="I336" s="79">
        <f t="shared" si="48"/>
        <v>0</v>
      </c>
      <c r="J336" s="79">
        <f t="shared" si="49"/>
        <v>0</v>
      </c>
      <c r="K336" s="79"/>
      <c r="L336" s="79">
        <f t="shared" si="50"/>
        <v>0</v>
      </c>
      <c r="M336" s="80">
        <f t="shared" si="51"/>
        <v>0</v>
      </c>
    </row>
    <row r="337" spans="4:13" x14ac:dyDescent="0.25">
      <c r="D337" s="77">
        <f t="shared" si="45"/>
        <v>327</v>
      </c>
      <c r="E337" s="78">
        <f t="shared" si="52"/>
        <v>54483</v>
      </c>
      <c r="F337" s="79">
        <f t="shared" si="53"/>
        <v>0</v>
      </c>
      <c r="G337" s="79">
        <f t="shared" si="46"/>
        <v>0</v>
      </c>
      <c r="H337" s="79">
        <f t="shared" si="47"/>
        <v>0</v>
      </c>
      <c r="I337" s="79">
        <f t="shared" si="48"/>
        <v>0</v>
      </c>
      <c r="J337" s="79">
        <f t="shared" si="49"/>
        <v>0</v>
      </c>
      <c r="K337" s="79"/>
      <c r="L337" s="79">
        <f t="shared" si="50"/>
        <v>0</v>
      </c>
      <c r="M337" s="80">
        <f t="shared" si="51"/>
        <v>0</v>
      </c>
    </row>
    <row r="338" spans="4:13" x14ac:dyDescent="0.25">
      <c r="D338" s="77">
        <f t="shared" si="45"/>
        <v>328</v>
      </c>
      <c r="E338" s="78">
        <f t="shared" si="52"/>
        <v>54514</v>
      </c>
      <c r="F338" s="79">
        <f t="shared" si="53"/>
        <v>0</v>
      </c>
      <c r="G338" s="79">
        <f t="shared" si="46"/>
        <v>0</v>
      </c>
      <c r="H338" s="79">
        <f t="shared" si="47"/>
        <v>0</v>
      </c>
      <c r="I338" s="79">
        <f t="shared" si="48"/>
        <v>0</v>
      </c>
      <c r="J338" s="79">
        <f t="shared" si="49"/>
        <v>0</v>
      </c>
      <c r="K338" s="79"/>
      <c r="L338" s="79">
        <f t="shared" si="50"/>
        <v>0</v>
      </c>
      <c r="M338" s="80">
        <f t="shared" si="51"/>
        <v>0</v>
      </c>
    </row>
    <row r="339" spans="4:13" x14ac:dyDescent="0.25">
      <c r="D339" s="77">
        <f t="shared" si="45"/>
        <v>329</v>
      </c>
      <c r="E339" s="78">
        <f t="shared" si="52"/>
        <v>54544</v>
      </c>
      <c r="F339" s="79">
        <f t="shared" si="53"/>
        <v>0</v>
      </c>
      <c r="G339" s="79">
        <f t="shared" si="46"/>
        <v>0</v>
      </c>
      <c r="H339" s="79">
        <f t="shared" si="47"/>
        <v>0</v>
      </c>
      <c r="I339" s="79">
        <f t="shared" si="48"/>
        <v>0</v>
      </c>
      <c r="J339" s="79">
        <f t="shared" si="49"/>
        <v>0</v>
      </c>
      <c r="K339" s="79"/>
      <c r="L339" s="79">
        <f t="shared" si="50"/>
        <v>0</v>
      </c>
      <c r="M339" s="80">
        <f t="shared" si="51"/>
        <v>0</v>
      </c>
    </row>
    <row r="340" spans="4:13" x14ac:dyDescent="0.25">
      <c r="D340" s="77">
        <f t="shared" si="45"/>
        <v>330</v>
      </c>
      <c r="E340" s="78">
        <f t="shared" si="52"/>
        <v>54575</v>
      </c>
      <c r="F340" s="79">
        <f t="shared" si="53"/>
        <v>0</v>
      </c>
      <c r="G340" s="79">
        <f t="shared" si="46"/>
        <v>0</v>
      </c>
      <c r="H340" s="79">
        <f t="shared" si="47"/>
        <v>0</v>
      </c>
      <c r="I340" s="79">
        <f t="shared" si="48"/>
        <v>0</v>
      </c>
      <c r="J340" s="79">
        <f t="shared" si="49"/>
        <v>0</v>
      </c>
      <c r="K340" s="79"/>
      <c r="L340" s="79">
        <f t="shared" si="50"/>
        <v>0</v>
      </c>
      <c r="M340" s="80">
        <f t="shared" si="51"/>
        <v>0</v>
      </c>
    </row>
    <row r="341" spans="4:13" x14ac:dyDescent="0.25">
      <c r="D341" s="77">
        <f t="shared" si="45"/>
        <v>331</v>
      </c>
      <c r="E341" s="78">
        <f t="shared" si="52"/>
        <v>54605</v>
      </c>
      <c r="F341" s="79">
        <f t="shared" si="53"/>
        <v>0</v>
      </c>
      <c r="G341" s="79">
        <f t="shared" si="46"/>
        <v>0</v>
      </c>
      <c r="H341" s="79">
        <f t="shared" si="47"/>
        <v>0</v>
      </c>
      <c r="I341" s="79">
        <f t="shared" si="48"/>
        <v>0</v>
      </c>
      <c r="J341" s="79">
        <f t="shared" si="49"/>
        <v>0</v>
      </c>
      <c r="K341" s="79"/>
      <c r="L341" s="79">
        <f t="shared" si="50"/>
        <v>0</v>
      </c>
      <c r="M341" s="80">
        <f t="shared" si="51"/>
        <v>0</v>
      </c>
    </row>
    <row r="342" spans="4:13" x14ac:dyDescent="0.25">
      <c r="D342" s="77">
        <f t="shared" si="45"/>
        <v>332</v>
      </c>
      <c r="E342" s="78">
        <f t="shared" si="52"/>
        <v>54636</v>
      </c>
      <c r="F342" s="79">
        <f t="shared" si="53"/>
        <v>0</v>
      </c>
      <c r="G342" s="79">
        <f t="shared" si="46"/>
        <v>0</v>
      </c>
      <c r="H342" s="79">
        <f t="shared" si="47"/>
        <v>0</v>
      </c>
      <c r="I342" s="79">
        <f t="shared" si="48"/>
        <v>0</v>
      </c>
      <c r="J342" s="79">
        <f t="shared" si="49"/>
        <v>0</v>
      </c>
      <c r="K342" s="79"/>
      <c r="L342" s="79">
        <f t="shared" si="50"/>
        <v>0</v>
      </c>
      <c r="M342" s="80">
        <f t="shared" si="51"/>
        <v>0</v>
      </c>
    </row>
    <row r="343" spans="4:13" x14ac:dyDescent="0.25">
      <c r="D343" s="77">
        <f t="shared" si="45"/>
        <v>333</v>
      </c>
      <c r="E343" s="78">
        <f t="shared" si="52"/>
        <v>54667</v>
      </c>
      <c r="F343" s="79">
        <f t="shared" si="53"/>
        <v>0</v>
      </c>
      <c r="G343" s="79">
        <f t="shared" si="46"/>
        <v>0</v>
      </c>
      <c r="H343" s="79">
        <f t="shared" si="47"/>
        <v>0</v>
      </c>
      <c r="I343" s="79">
        <f t="shared" si="48"/>
        <v>0</v>
      </c>
      <c r="J343" s="79">
        <f t="shared" si="49"/>
        <v>0</v>
      </c>
      <c r="K343" s="79"/>
      <c r="L343" s="79">
        <f t="shared" si="50"/>
        <v>0</v>
      </c>
      <c r="M343" s="80">
        <f t="shared" si="51"/>
        <v>0</v>
      </c>
    </row>
    <row r="344" spans="4:13" x14ac:dyDescent="0.25">
      <c r="D344" s="77">
        <f t="shared" si="45"/>
        <v>334</v>
      </c>
      <c r="E344" s="78">
        <f t="shared" si="52"/>
        <v>54697</v>
      </c>
      <c r="F344" s="79">
        <f t="shared" si="53"/>
        <v>0</v>
      </c>
      <c r="G344" s="79">
        <f t="shared" si="46"/>
        <v>0</v>
      </c>
      <c r="H344" s="79">
        <f t="shared" si="47"/>
        <v>0</v>
      </c>
      <c r="I344" s="79">
        <f t="shared" si="48"/>
        <v>0</v>
      </c>
      <c r="J344" s="79">
        <f t="shared" si="49"/>
        <v>0</v>
      </c>
      <c r="K344" s="79"/>
      <c r="L344" s="79">
        <f t="shared" si="50"/>
        <v>0</v>
      </c>
      <c r="M344" s="80">
        <f t="shared" si="51"/>
        <v>0</v>
      </c>
    </row>
    <row r="345" spans="4:13" x14ac:dyDescent="0.25">
      <c r="D345" s="77">
        <f t="shared" si="45"/>
        <v>335</v>
      </c>
      <c r="E345" s="78">
        <f t="shared" si="52"/>
        <v>54728</v>
      </c>
      <c r="F345" s="79">
        <f t="shared" si="53"/>
        <v>0</v>
      </c>
      <c r="G345" s="79">
        <f t="shared" si="46"/>
        <v>0</v>
      </c>
      <c r="H345" s="79">
        <f t="shared" si="47"/>
        <v>0</v>
      </c>
      <c r="I345" s="79">
        <f t="shared" si="48"/>
        <v>0</v>
      </c>
      <c r="J345" s="79">
        <f t="shared" si="49"/>
        <v>0</v>
      </c>
      <c r="K345" s="79"/>
      <c r="L345" s="79">
        <f t="shared" si="50"/>
        <v>0</v>
      </c>
      <c r="M345" s="80">
        <f t="shared" si="51"/>
        <v>0</v>
      </c>
    </row>
    <row r="346" spans="4:13" x14ac:dyDescent="0.25">
      <c r="D346" s="77">
        <f t="shared" si="45"/>
        <v>336</v>
      </c>
      <c r="E346" s="78">
        <f t="shared" si="52"/>
        <v>54758</v>
      </c>
      <c r="F346" s="79">
        <f t="shared" si="53"/>
        <v>0</v>
      </c>
      <c r="G346" s="79">
        <f t="shared" si="46"/>
        <v>0</v>
      </c>
      <c r="H346" s="79">
        <f t="shared" si="47"/>
        <v>0</v>
      </c>
      <c r="I346" s="79">
        <f t="shared" si="48"/>
        <v>0</v>
      </c>
      <c r="J346" s="79">
        <f t="shared" si="49"/>
        <v>0</v>
      </c>
      <c r="K346" s="79"/>
      <c r="L346" s="79">
        <f t="shared" si="50"/>
        <v>0</v>
      </c>
      <c r="M346" s="80">
        <f t="shared" si="51"/>
        <v>0</v>
      </c>
    </row>
    <row r="347" spans="4:13" x14ac:dyDescent="0.25">
      <c r="D347" s="77">
        <f t="shared" si="45"/>
        <v>337</v>
      </c>
      <c r="E347" s="78">
        <f t="shared" si="52"/>
        <v>54789</v>
      </c>
      <c r="F347" s="79">
        <f t="shared" si="53"/>
        <v>0</v>
      </c>
      <c r="G347" s="79">
        <f t="shared" si="46"/>
        <v>0</v>
      </c>
      <c r="H347" s="79">
        <f t="shared" si="47"/>
        <v>0</v>
      </c>
      <c r="I347" s="79">
        <f t="shared" si="48"/>
        <v>0</v>
      </c>
      <c r="J347" s="79">
        <f t="shared" si="49"/>
        <v>0</v>
      </c>
      <c r="K347" s="79"/>
      <c r="L347" s="79">
        <f t="shared" si="50"/>
        <v>0</v>
      </c>
      <c r="M347" s="80">
        <f t="shared" si="51"/>
        <v>0</v>
      </c>
    </row>
    <row r="348" spans="4:13" x14ac:dyDescent="0.25">
      <c r="D348" s="77">
        <f t="shared" si="45"/>
        <v>338</v>
      </c>
      <c r="E348" s="78">
        <f t="shared" si="52"/>
        <v>54820</v>
      </c>
      <c r="F348" s="79">
        <f t="shared" si="53"/>
        <v>0</v>
      </c>
      <c r="G348" s="79">
        <f t="shared" si="46"/>
        <v>0</v>
      </c>
      <c r="H348" s="79">
        <f t="shared" si="47"/>
        <v>0</v>
      </c>
      <c r="I348" s="79">
        <f t="shared" si="48"/>
        <v>0</v>
      </c>
      <c r="J348" s="79">
        <f t="shared" si="49"/>
        <v>0</v>
      </c>
      <c r="K348" s="79"/>
      <c r="L348" s="79">
        <f t="shared" si="50"/>
        <v>0</v>
      </c>
      <c r="M348" s="80">
        <f t="shared" si="51"/>
        <v>0</v>
      </c>
    </row>
    <row r="349" spans="4:13" x14ac:dyDescent="0.25">
      <c r="D349" s="77">
        <f t="shared" si="45"/>
        <v>339</v>
      </c>
      <c r="E349" s="78">
        <f t="shared" si="52"/>
        <v>54848</v>
      </c>
      <c r="F349" s="79">
        <f t="shared" si="53"/>
        <v>0</v>
      </c>
      <c r="G349" s="79">
        <f t="shared" si="46"/>
        <v>0</v>
      </c>
      <c r="H349" s="79">
        <f t="shared" si="47"/>
        <v>0</v>
      </c>
      <c r="I349" s="79">
        <f t="shared" si="48"/>
        <v>0</v>
      </c>
      <c r="J349" s="79">
        <f t="shared" si="49"/>
        <v>0</v>
      </c>
      <c r="K349" s="79"/>
      <c r="L349" s="79">
        <f t="shared" si="50"/>
        <v>0</v>
      </c>
      <c r="M349" s="80">
        <f t="shared" si="51"/>
        <v>0</v>
      </c>
    </row>
    <row r="350" spans="4:13" x14ac:dyDescent="0.25">
      <c r="D350" s="77">
        <f t="shared" si="45"/>
        <v>340</v>
      </c>
      <c r="E350" s="78">
        <f t="shared" si="52"/>
        <v>54879</v>
      </c>
      <c r="F350" s="79">
        <f t="shared" si="53"/>
        <v>0</v>
      </c>
      <c r="G350" s="79">
        <f t="shared" si="46"/>
        <v>0</v>
      </c>
      <c r="H350" s="79">
        <f t="shared" si="47"/>
        <v>0</v>
      </c>
      <c r="I350" s="79">
        <f t="shared" si="48"/>
        <v>0</v>
      </c>
      <c r="J350" s="79">
        <f t="shared" si="49"/>
        <v>0</v>
      </c>
      <c r="K350" s="79"/>
      <c r="L350" s="79">
        <f t="shared" si="50"/>
        <v>0</v>
      </c>
      <c r="M350" s="80">
        <f t="shared" si="51"/>
        <v>0</v>
      </c>
    </row>
    <row r="351" spans="4:13" x14ac:dyDescent="0.25">
      <c r="D351" s="77">
        <f t="shared" si="45"/>
        <v>341</v>
      </c>
      <c r="E351" s="78">
        <f t="shared" si="52"/>
        <v>54909</v>
      </c>
      <c r="F351" s="79">
        <f t="shared" si="53"/>
        <v>0</v>
      </c>
      <c r="G351" s="79">
        <f t="shared" si="46"/>
        <v>0</v>
      </c>
      <c r="H351" s="79">
        <f t="shared" si="47"/>
        <v>0</v>
      </c>
      <c r="I351" s="79">
        <f t="shared" si="48"/>
        <v>0</v>
      </c>
      <c r="J351" s="79">
        <f t="shared" si="49"/>
        <v>0</v>
      </c>
      <c r="K351" s="79"/>
      <c r="L351" s="79">
        <f t="shared" si="50"/>
        <v>0</v>
      </c>
      <c r="M351" s="80">
        <f t="shared" si="51"/>
        <v>0</v>
      </c>
    </row>
    <row r="352" spans="4:13" x14ac:dyDescent="0.25">
      <c r="D352" s="77">
        <f t="shared" si="45"/>
        <v>342</v>
      </c>
      <c r="E352" s="78">
        <f t="shared" si="52"/>
        <v>54940</v>
      </c>
      <c r="F352" s="79">
        <f t="shared" si="53"/>
        <v>0</v>
      </c>
      <c r="G352" s="79">
        <f t="shared" si="46"/>
        <v>0</v>
      </c>
      <c r="H352" s="79">
        <f t="shared" si="47"/>
        <v>0</v>
      </c>
      <c r="I352" s="79">
        <f t="shared" si="48"/>
        <v>0</v>
      </c>
      <c r="J352" s="79">
        <f t="shared" si="49"/>
        <v>0</v>
      </c>
      <c r="K352" s="79"/>
      <c r="L352" s="79">
        <f t="shared" si="50"/>
        <v>0</v>
      </c>
      <c r="M352" s="80">
        <f t="shared" si="51"/>
        <v>0</v>
      </c>
    </row>
    <row r="353" spans="4:13" x14ac:dyDescent="0.25">
      <c r="D353" s="77">
        <f t="shared" si="45"/>
        <v>343</v>
      </c>
      <c r="E353" s="78">
        <f t="shared" si="52"/>
        <v>54970</v>
      </c>
      <c r="F353" s="79">
        <f t="shared" si="53"/>
        <v>0</v>
      </c>
      <c r="G353" s="79">
        <f t="shared" si="46"/>
        <v>0</v>
      </c>
      <c r="H353" s="79">
        <f t="shared" si="47"/>
        <v>0</v>
      </c>
      <c r="I353" s="79">
        <f t="shared" si="48"/>
        <v>0</v>
      </c>
      <c r="J353" s="79">
        <f t="shared" si="49"/>
        <v>0</v>
      </c>
      <c r="K353" s="79"/>
      <c r="L353" s="79">
        <f t="shared" si="50"/>
        <v>0</v>
      </c>
      <c r="M353" s="80">
        <f t="shared" si="51"/>
        <v>0</v>
      </c>
    </row>
    <row r="354" spans="4:13" x14ac:dyDescent="0.25">
      <c r="D354" s="77">
        <f t="shared" si="45"/>
        <v>344</v>
      </c>
      <c r="E354" s="78">
        <f t="shared" si="52"/>
        <v>55001</v>
      </c>
      <c r="F354" s="79">
        <f t="shared" si="53"/>
        <v>0</v>
      </c>
      <c r="G354" s="79">
        <f t="shared" si="46"/>
        <v>0</v>
      </c>
      <c r="H354" s="79">
        <f t="shared" si="47"/>
        <v>0</v>
      </c>
      <c r="I354" s="79">
        <f t="shared" si="48"/>
        <v>0</v>
      </c>
      <c r="J354" s="79">
        <f t="shared" si="49"/>
        <v>0</v>
      </c>
      <c r="K354" s="79"/>
      <c r="L354" s="79">
        <f t="shared" si="50"/>
        <v>0</v>
      </c>
      <c r="M354" s="80">
        <f t="shared" si="51"/>
        <v>0</v>
      </c>
    </row>
    <row r="355" spans="4:13" x14ac:dyDescent="0.25">
      <c r="D355" s="77">
        <f t="shared" si="45"/>
        <v>345</v>
      </c>
      <c r="E355" s="78">
        <f t="shared" si="52"/>
        <v>55032</v>
      </c>
      <c r="F355" s="79">
        <f t="shared" si="53"/>
        <v>0</v>
      </c>
      <c r="G355" s="79">
        <f t="shared" si="46"/>
        <v>0</v>
      </c>
      <c r="H355" s="79">
        <f t="shared" si="47"/>
        <v>0</v>
      </c>
      <c r="I355" s="79">
        <f t="shared" si="48"/>
        <v>0</v>
      </c>
      <c r="J355" s="79">
        <f t="shared" si="49"/>
        <v>0</v>
      </c>
      <c r="K355" s="79"/>
      <c r="L355" s="79">
        <f t="shared" si="50"/>
        <v>0</v>
      </c>
      <c r="M355" s="80">
        <f t="shared" si="51"/>
        <v>0</v>
      </c>
    </row>
    <row r="356" spans="4:13" x14ac:dyDescent="0.25">
      <c r="D356" s="77">
        <f t="shared" si="45"/>
        <v>346</v>
      </c>
      <c r="E356" s="78">
        <f t="shared" si="52"/>
        <v>55062</v>
      </c>
      <c r="F356" s="79">
        <f t="shared" si="53"/>
        <v>0</v>
      </c>
      <c r="G356" s="79">
        <f t="shared" si="46"/>
        <v>0</v>
      </c>
      <c r="H356" s="79">
        <f t="shared" si="47"/>
        <v>0</v>
      </c>
      <c r="I356" s="79">
        <f t="shared" si="48"/>
        <v>0</v>
      </c>
      <c r="J356" s="79">
        <f t="shared" si="49"/>
        <v>0</v>
      </c>
      <c r="K356" s="79"/>
      <c r="L356" s="79">
        <f t="shared" si="50"/>
        <v>0</v>
      </c>
      <c r="M356" s="80">
        <f t="shared" si="51"/>
        <v>0</v>
      </c>
    </row>
    <row r="357" spans="4:13" x14ac:dyDescent="0.25">
      <c r="D357" s="77">
        <f t="shared" si="45"/>
        <v>347</v>
      </c>
      <c r="E357" s="78">
        <f t="shared" si="52"/>
        <v>55093</v>
      </c>
      <c r="F357" s="79">
        <f t="shared" si="53"/>
        <v>0</v>
      </c>
      <c r="G357" s="79">
        <f t="shared" si="46"/>
        <v>0</v>
      </c>
      <c r="H357" s="79">
        <f t="shared" si="47"/>
        <v>0</v>
      </c>
      <c r="I357" s="79">
        <f t="shared" si="48"/>
        <v>0</v>
      </c>
      <c r="J357" s="79">
        <f t="shared" si="49"/>
        <v>0</v>
      </c>
      <c r="K357" s="79"/>
      <c r="L357" s="79">
        <f t="shared" si="50"/>
        <v>0</v>
      </c>
      <c r="M357" s="80">
        <f t="shared" si="51"/>
        <v>0</v>
      </c>
    </row>
    <row r="358" spans="4:13" x14ac:dyDescent="0.25">
      <c r="D358" s="77">
        <f t="shared" si="45"/>
        <v>348</v>
      </c>
      <c r="E358" s="78">
        <f t="shared" si="52"/>
        <v>55123</v>
      </c>
      <c r="F358" s="79">
        <f t="shared" si="53"/>
        <v>0</v>
      </c>
      <c r="G358" s="79">
        <f t="shared" si="46"/>
        <v>0</v>
      </c>
      <c r="H358" s="79">
        <f t="shared" si="47"/>
        <v>0</v>
      </c>
      <c r="I358" s="79">
        <f t="shared" si="48"/>
        <v>0</v>
      </c>
      <c r="J358" s="79">
        <f t="shared" si="49"/>
        <v>0</v>
      </c>
      <c r="K358" s="79"/>
      <c r="L358" s="79">
        <f t="shared" si="50"/>
        <v>0</v>
      </c>
      <c r="M358" s="80">
        <f t="shared" si="51"/>
        <v>0</v>
      </c>
    </row>
    <row r="359" spans="4:13" x14ac:dyDescent="0.25">
      <c r="D359" s="77">
        <f t="shared" si="45"/>
        <v>349</v>
      </c>
      <c r="E359" s="78">
        <f t="shared" si="52"/>
        <v>55154</v>
      </c>
      <c r="F359" s="79">
        <f t="shared" si="53"/>
        <v>0</v>
      </c>
      <c r="G359" s="79">
        <f t="shared" si="46"/>
        <v>0</v>
      </c>
      <c r="H359" s="79">
        <f t="shared" si="47"/>
        <v>0</v>
      </c>
      <c r="I359" s="79">
        <f t="shared" si="48"/>
        <v>0</v>
      </c>
      <c r="J359" s="79">
        <f t="shared" si="49"/>
        <v>0</v>
      </c>
      <c r="K359" s="79"/>
      <c r="L359" s="79">
        <f t="shared" si="50"/>
        <v>0</v>
      </c>
      <c r="M359" s="80">
        <f t="shared" si="51"/>
        <v>0</v>
      </c>
    </row>
    <row r="360" spans="4:13" x14ac:dyDescent="0.25">
      <c r="D360" s="77">
        <f t="shared" si="45"/>
        <v>350</v>
      </c>
      <c r="E360" s="78">
        <f t="shared" si="52"/>
        <v>55185</v>
      </c>
      <c r="F360" s="79">
        <f t="shared" si="53"/>
        <v>0</v>
      </c>
      <c r="G360" s="79">
        <f t="shared" si="46"/>
        <v>0</v>
      </c>
      <c r="H360" s="79">
        <f t="shared" si="47"/>
        <v>0</v>
      </c>
      <c r="I360" s="79">
        <f t="shared" si="48"/>
        <v>0</v>
      </c>
      <c r="J360" s="79">
        <f t="shared" si="49"/>
        <v>0</v>
      </c>
      <c r="K360" s="79"/>
      <c r="L360" s="79">
        <f t="shared" si="50"/>
        <v>0</v>
      </c>
      <c r="M360" s="80">
        <f t="shared" si="51"/>
        <v>0</v>
      </c>
    </row>
    <row r="361" spans="4:13" x14ac:dyDescent="0.25">
      <c r="D361" s="77">
        <f t="shared" si="45"/>
        <v>351</v>
      </c>
      <c r="E361" s="78">
        <f t="shared" si="52"/>
        <v>55213</v>
      </c>
      <c r="F361" s="79">
        <f t="shared" si="53"/>
        <v>0</v>
      </c>
      <c r="G361" s="79">
        <f t="shared" si="46"/>
        <v>0</v>
      </c>
      <c r="H361" s="79">
        <f t="shared" si="47"/>
        <v>0</v>
      </c>
      <c r="I361" s="79">
        <f t="shared" si="48"/>
        <v>0</v>
      </c>
      <c r="J361" s="79">
        <f t="shared" si="49"/>
        <v>0</v>
      </c>
      <c r="K361" s="79"/>
      <c r="L361" s="79">
        <f t="shared" si="50"/>
        <v>0</v>
      </c>
      <c r="M361" s="80">
        <f t="shared" si="51"/>
        <v>0</v>
      </c>
    </row>
    <row r="362" spans="4:13" x14ac:dyDescent="0.25">
      <c r="D362" s="77">
        <f t="shared" si="45"/>
        <v>352</v>
      </c>
      <c r="E362" s="78">
        <f t="shared" si="52"/>
        <v>55244</v>
      </c>
      <c r="F362" s="79">
        <f t="shared" si="53"/>
        <v>0</v>
      </c>
      <c r="G362" s="79">
        <f t="shared" si="46"/>
        <v>0</v>
      </c>
      <c r="H362" s="79">
        <f t="shared" si="47"/>
        <v>0</v>
      </c>
      <c r="I362" s="79">
        <f t="shared" si="48"/>
        <v>0</v>
      </c>
      <c r="J362" s="79">
        <f t="shared" si="49"/>
        <v>0</v>
      </c>
      <c r="K362" s="79"/>
      <c r="L362" s="79">
        <f t="shared" si="50"/>
        <v>0</v>
      </c>
      <c r="M362" s="80">
        <f t="shared" si="51"/>
        <v>0</v>
      </c>
    </row>
    <row r="363" spans="4:13" x14ac:dyDescent="0.25">
      <c r="D363" s="77">
        <f t="shared" si="45"/>
        <v>353</v>
      </c>
      <c r="E363" s="78">
        <f t="shared" si="52"/>
        <v>55274</v>
      </c>
      <c r="F363" s="79">
        <f t="shared" si="53"/>
        <v>0</v>
      </c>
      <c r="G363" s="79">
        <f t="shared" si="46"/>
        <v>0</v>
      </c>
      <c r="H363" s="79">
        <f t="shared" si="47"/>
        <v>0</v>
      </c>
      <c r="I363" s="79">
        <f t="shared" si="48"/>
        <v>0</v>
      </c>
      <c r="J363" s="79">
        <f t="shared" si="49"/>
        <v>0</v>
      </c>
      <c r="K363" s="79"/>
      <c r="L363" s="79">
        <f t="shared" si="50"/>
        <v>0</v>
      </c>
      <c r="M363" s="80">
        <f t="shared" si="51"/>
        <v>0</v>
      </c>
    </row>
    <row r="364" spans="4:13" x14ac:dyDescent="0.25">
      <c r="D364" s="77">
        <f t="shared" si="45"/>
        <v>354</v>
      </c>
      <c r="E364" s="78">
        <f t="shared" si="52"/>
        <v>55305</v>
      </c>
      <c r="F364" s="79">
        <f t="shared" si="53"/>
        <v>0</v>
      </c>
      <c r="G364" s="79">
        <f t="shared" si="46"/>
        <v>0</v>
      </c>
      <c r="H364" s="79">
        <f t="shared" si="47"/>
        <v>0</v>
      </c>
      <c r="I364" s="79">
        <f t="shared" si="48"/>
        <v>0</v>
      </c>
      <c r="J364" s="79">
        <f t="shared" si="49"/>
        <v>0</v>
      </c>
      <c r="K364" s="79"/>
      <c r="L364" s="79">
        <f t="shared" si="50"/>
        <v>0</v>
      </c>
      <c r="M364" s="80">
        <f t="shared" si="51"/>
        <v>0</v>
      </c>
    </row>
    <row r="365" spans="4:13" x14ac:dyDescent="0.25">
      <c r="D365" s="77">
        <f t="shared" si="45"/>
        <v>355</v>
      </c>
      <c r="E365" s="78">
        <f t="shared" si="52"/>
        <v>55335</v>
      </c>
      <c r="F365" s="79">
        <f t="shared" si="53"/>
        <v>0</v>
      </c>
      <c r="G365" s="79">
        <f t="shared" si="46"/>
        <v>0</v>
      </c>
      <c r="H365" s="79">
        <f t="shared" si="47"/>
        <v>0</v>
      </c>
      <c r="I365" s="79">
        <f t="shared" si="48"/>
        <v>0</v>
      </c>
      <c r="J365" s="79">
        <f t="shared" si="49"/>
        <v>0</v>
      </c>
      <c r="K365" s="79"/>
      <c r="L365" s="79">
        <f t="shared" si="50"/>
        <v>0</v>
      </c>
      <c r="M365" s="80">
        <f t="shared" si="51"/>
        <v>0</v>
      </c>
    </row>
    <row r="366" spans="4:13" x14ac:dyDescent="0.25">
      <c r="D366" s="77">
        <f t="shared" si="45"/>
        <v>356</v>
      </c>
      <c r="E366" s="78">
        <f t="shared" si="52"/>
        <v>55366</v>
      </c>
      <c r="F366" s="79">
        <f t="shared" si="53"/>
        <v>0</v>
      </c>
      <c r="G366" s="79">
        <f t="shared" si="46"/>
        <v>0</v>
      </c>
      <c r="H366" s="79">
        <f t="shared" si="47"/>
        <v>0</v>
      </c>
      <c r="I366" s="79">
        <f t="shared" si="48"/>
        <v>0</v>
      </c>
      <c r="J366" s="79">
        <f t="shared" si="49"/>
        <v>0</v>
      </c>
      <c r="K366" s="79"/>
      <c r="L366" s="79">
        <f t="shared" si="50"/>
        <v>0</v>
      </c>
      <c r="M366" s="80">
        <f t="shared" si="51"/>
        <v>0</v>
      </c>
    </row>
    <row r="367" spans="4:13" x14ac:dyDescent="0.25">
      <c r="D367" s="77">
        <f t="shared" si="45"/>
        <v>357</v>
      </c>
      <c r="E367" s="78">
        <f t="shared" si="52"/>
        <v>55397</v>
      </c>
      <c r="F367" s="79">
        <f t="shared" si="53"/>
        <v>0</v>
      </c>
      <c r="G367" s="79">
        <f t="shared" si="46"/>
        <v>0</v>
      </c>
      <c r="H367" s="79">
        <f t="shared" si="47"/>
        <v>0</v>
      </c>
      <c r="I367" s="79">
        <f t="shared" si="48"/>
        <v>0</v>
      </c>
      <c r="J367" s="79">
        <f t="shared" si="49"/>
        <v>0</v>
      </c>
      <c r="K367" s="79"/>
      <c r="L367" s="79">
        <f t="shared" si="50"/>
        <v>0</v>
      </c>
      <c r="M367" s="80">
        <f t="shared" si="51"/>
        <v>0</v>
      </c>
    </row>
    <row r="368" spans="4:13" x14ac:dyDescent="0.25">
      <c r="D368" s="77">
        <f t="shared" si="45"/>
        <v>358</v>
      </c>
      <c r="E368" s="78">
        <f t="shared" si="52"/>
        <v>55427</v>
      </c>
      <c r="F368" s="79">
        <f t="shared" si="53"/>
        <v>0</v>
      </c>
      <c r="G368" s="79">
        <f t="shared" si="46"/>
        <v>0</v>
      </c>
      <c r="H368" s="79">
        <f t="shared" si="47"/>
        <v>0</v>
      </c>
      <c r="I368" s="79">
        <f t="shared" si="48"/>
        <v>0</v>
      </c>
      <c r="J368" s="79">
        <f t="shared" si="49"/>
        <v>0</v>
      </c>
      <c r="K368" s="79"/>
      <c r="L368" s="79">
        <f t="shared" si="50"/>
        <v>0</v>
      </c>
      <c r="M368" s="80">
        <f t="shared" si="51"/>
        <v>0</v>
      </c>
    </row>
    <row r="369" spans="4:13" x14ac:dyDescent="0.25">
      <c r="D369" s="77">
        <f t="shared" si="45"/>
        <v>359</v>
      </c>
      <c r="E369" s="78">
        <f t="shared" si="52"/>
        <v>55458</v>
      </c>
      <c r="F369" s="79">
        <f t="shared" si="53"/>
        <v>0</v>
      </c>
      <c r="G369" s="79">
        <f t="shared" si="46"/>
        <v>0</v>
      </c>
      <c r="H369" s="79">
        <f t="shared" si="47"/>
        <v>0</v>
      </c>
      <c r="I369" s="79">
        <f t="shared" si="48"/>
        <v>0</v>
      </c>
      <c r="J369" s="79">
        <f t="shared" si="49"/>
        <v>0</v>
      </c>
      <c r="K369" s="79"/>
      <c r="L369" s="79">
        <f t="shared" si="50"/>
        <v>0</v>
      </c>
      <c r="M369" s="80">
        <f t="shared" si="51"/>
        <v>0</v>
      </c>
    </row>
    <row r="370" spans="4:13" x14ac:dyDescent="0.25">
      <c r="D370" s="77">
        <f t="shared" si="45"/>
        <v>360</v>
      </c>
      <c r="E370" s="78">
        <f t="shared" si="52"/>
        <v>55488</v>
      </c>
      <c r="F370" s="79">
        <f t="shared" si="53"/>
        <v>0</v>
      </c>
      <c r="G370" s="79">
        <f t="shared" si="46"/>
        <v>0</v>
      </c>
      <c r="H370" s="79">
        <f t="shared" si="47"/>
        <v>0</v>
      </c>
      <c r="I370" s="79">
        <f t="shared" si="48"/>
        <v>0</v>
      </c>
      <c r="J370" s="79">
        <f t="shared" si="49"/>
        <v>0</v>
      </c>
      <c r="K370" s="79"/>
      <c r="L370" s="79">
        <f t="shared" si="50"/>
        <v>0</v>
      </c>
      <c r="M370" s="80">
        <f t="shared" si="51"/>
        <v>0</v>
      </c>
    </row>
  </sheetData>
  <sheetProtection algorithmName="SHA-512" hashValue="gNlkZ/LEiBuiYRdOq+lfRYmYODdaMSjhraeWenecWH7ZtKrBfmzVVPSgmR06RQYiw52qMA8zATs6GcoA9nueCA==" saltValue="2CvVNy3C4LwK7Hs9TXfCmw==" spinCount="100000" sheet="1" objects="1" scenarios="1" selectLockedCells="1"/>
  <mergeCells count="3">
    <mergeCell ref="A9:B9"/>
    <mergeCell ref="D9:M9"/>
    <mergeCell ref="A7:M7"/>
  </mergeCells>
  <pageMargins left="0" right="0" top="0" bottom="0" header="0" footer="0"/>
  <pageSetup scale="51" fitToHeight="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43"/>
  <sheetViews>
    <sheetView workbookViewId="0">
      <selection activeCell="D7" sqref="D7"/>
    </sheetView>
  </sheetViews>
  <sheetFormatPr defaultRowHeight="15" x14ac:dyDescent="0.25"/>
  <cols>
    <col min="1" max="1" width="11.85546875" style="17" bestFit="1" customWidth="1"/>
    <col min="2" max="2" width="52" style="17" bestFit="1" customWidth="1"/>
    <col min="3" max="3" width="106.85546875" style="17" bestFit="1" customWidth="1"/>
    <col min="4" max="16384" width="9.140625" style="17"/>
  </cols>
  <sheetData>
    <row r="1" spans="1:4" x14ac:dyDescent="0.25">
      <c r="A1" s="18"/>
      <c r="B1" s="18"/>
      <c r="C1" s="18"/>
    </row>
    <row r="2" spans="1:4" x14ac:dyDescent="0.25">
      <c r="A2" s="18"/>
      <c r="B2" s="18"/>
      <c r="C2" s="18"/>
    </row>
    <row r="3" spans="1:4" x14ac:dyDescent="0.25">
      <c r="A3" s="18"/>
      <c r="B3" s="18"/>
      <c r="C3" s="18"/>
    </row>
    <row r="4" spans="1:4" x14ac:dyDescent="0.25">
      <c r="A4" s="18"/>
      <c r="B4" s="18"/>
      <c r="C4" s="18"/>
    </row>
    <row r="5" spans="1:4" x14ac:dyDescent="0.25">
      <c r="A5" s="18"/>
      <c r="B5" s="18"/>
      <c r="C5" s="18"/>
    </row>
    <row r="6" spans="1:4" x14ac:dyDescent="0.25">
      <c r="A6" s="18"/>
      <c r="B6" s="18"/>
      <c r="C6" s="18"/>
    </row>
    <row r="7" spans="1:4" ht="23.25" x14ac:dyDescent="0.35">
      <c r="A7" s="90" t="s">
        <v>115</v>
      </c>
      <c r="B7" s="90"/>
      <c r="C7" s="90"/>
      <c r="D7" s="25"/>
    </row>
    <row r="8" spans="1:4" ht="18.75" x14ac:dyDescent="0.3">
      <c r="A8" s="91" t="s">
        <v>13</v>
      </c>
      <c r="B8" s="91"/>
      <c r="C8" s="91"/>
      <c r="D8" s="25"/>
    </row>
    <row r="9" spans="1:4" ht="18.75" x14ac:dyDescent="0.3">
      <c r="A9" s="92" t="s">
        <v>14</v>
      </c>
      <c r="B9" s="92"/>
      <c r="C9" s="92"/>
      <c r="D9" s="26"/>
    </row>
    <row r="10" spans="1:4" x14ac:dyDescent="0.25">
      <c r="A10" s="93" t="s">
        <v>15</v>
      </c>
      <c r="B10" s="106"/>
      <c r="C10" s="106"/>
      <c r="D10" s="25"/>
    </row>
    <row r="11" spans="1:4" x14ac:dyDescent="0.25">
      <c r="A11" s="93" t="s">
        <v>16</v>
      </c>
      <c r="B11" s="93"/>
      <c r="C11" s="93"/>
      <c r="D11" s="25"/>
    </row>
    <row r="12" spans="1:4" x14ac:dyDescent="0.25">
      <c r="A12" s="18"/>
      <c r="B12" s="18"/>
      <c r="C12" s="18"/>
    </row>
    <row r="13" spans="1:4" ht="18.75" x14ac:dyDescent="0.3">
      <c r="A13" s="1"/>
      <c r="B13" s="2"/>
      <c r="C13" s="3"/>
    </row>
    <row r="14" spans="1:4" ht="21" x14ac:dyDescent="0.35">
      <c r="A14" s="105" t="s">
        <v>92</v>
      </c>
      <c r="B14" s="105"/>
      <c r="C14" s="105"/>
    </row>
    <row r="15" spans="1:4" ht="18.75" x14ac:dyDescent="0.3">
      <c r="A15" s="1">
        <f>1</f>
        <v>1</v>
      </c>
      <c r="B15" s="2" t="s">
        <v>27</v>
      </c>
      <c r="C15" s="3" t="s">
        <v>36</v>
      </c>
    </row>
    <row r="16" spans="1:4" ht="18.75" x14ac:dyDescent="0.3">
      <c r="A16" s="1">
        <f t="shared" ref="A16:A25" si="0">A15+1</f>
        <v>2</v>
      </c>
      <c r="B16" s="6" t="s">
        <v>128</v>
      </c>
      <c r="C16" s="7" t="s">
        <v>129</v>
      </c>
    </row>
    <row r="17" spans="1:3" ht="18.75" x14ac:dyDescent="0.3">
      <c r="A17" s="1">
        <f t="shared" si="0"/>
        <v>3</v>
      </c>
      <c r="B17" s="5" t="s">
        <v>26</v>
      </c>
      <c r="C17" s="3" t="s">
        <v>35</v>
      </c>
    </row>
    <row r="18" spans="1:3" ht="18.75" x14ac:dyDescent="0.3">
      <c r="A18" s="1">
        <f t="shared" si="0"/>
        <v>4</v>
      </c>
      <c r="B18" s="6" t="s">
        <v>29</v>
      </c>
      <c r="C18" s="7" t="s">
        <v>38</v>
      </c>
    </row>
    <row r="19" spans="1:3" ht="18.75" x14ac:dyDescent="0.3">
      <c r="A19" s="1">
        <f t="shared" si="0"/>
        <v>5</v>
      </c>
      <c r="B19" s="5" t="s">
        <v>28</v>
      </c>
      <c r="C19" s="4" t="s">
        <v>37</v>
      </c>
    </row>
    <row r="20" spans="1:3" ht="18.75" x14ac:dyDescent="0.3">
      <c r="A20" s="1">
        <f t="shared" si="0"/>
        <v>6</v>
      </c>
      <c r="B20" s="6" t="s">
        <v>17</v>
      </c>
      <c r="C20" s="7" t="s">
        <v>42</v>
      </c>
    </row>
    <row r="21" spans="1:3" ht="18.75" x14ac:dyDescent="0.3">
      <c r="A21" s="1">
        <f t="shared" si="0"/>
        <v>7</v>
      </c>
      <c r="B21" s="2" t="s">
        <v>33</v>
      </c>
      <c r="C21" s="3" t="s">
        <v>43</v>
      </c>
    </row>
    <row r="22" spans="1:3" ht="18.75" x14ac:dyDescent="0.3">
      <c r="A22" s="1">
        <f t="shared" si="0"/>
        <v>8</v>
      </c>
      <c r="B22" s="6" t="s">
        <v>30</v>
      </c>
      <c r="C22" s="7" t="s">
        <v>39</v>
      </c>
    </row>
    <row r="23" spans="1:3" ht="18.75" x14ac:dyDescent="0.3">
      <c r="A23" s="1">
        <f t="shared" si="0"/>
        <v>9</v>
      </c>
      <c r="B23" s="5" t="s">
        <v>32</v>
      </c>
      <c r="C23" s="4" t="s">
        <v>41</v>
      </c>
    </row>
    <row r="24" spans="1:3" ht="18.75" x14ac:dyDescent="0.3">
      <c r="A24" s="1">
        <f t="shared" si="0"/>
        <v>10</v>
      </c>
      <c r="B24" s="6" t="s">
        <v>31</v>
      </c>
      <c r="C24" s="7" t="s">
        <v>40</v>
      </c>
    </row>
    <row r="25" spans="1:3" ht="18.75" x14ac:dyDescent="0.3">
      <c r="A25" s="1">
        <f t="shared" si="0"/>
        <v>11</v>
      </c>
      <c r="B25" s="5" t="s">
        <v>25</v>
      </c>
      <c r="C25" s="4" t="s">
        <v>34</v>
      </c>
    </row>
    <row r="26" spans="1:3" ht="18.75" x14ac:dyDescent="0.3">
      <c r="A26" s="1"/>
      <c r="B26" s="5"/>
      <c r="C26" s="4"/>
    </row>
    <row r="27" spans="1:3" ht="21" x14ac:dyDescent="0.35">
      <c r="A27" s="105" t="s">
        <v>98</v>
      </c>
      <c r="B27" s="105"/>
      <c r="C27" s="105"/>
    </row>
    <row r="28" spans="1:3" ht="18.75" x14ac:dyDescent="0.3">
      <c r="A28" s="1">
        <f>1</f>
        <v>1</v>
      </c>
      <c r="B28" s="2" t="s">
        <v>130</v>
      </c>
      <c r="C28" s="3" t="s">
        <v>62</v>
      </c>
    </row>
    <row r="29" spans="1:3" ht="18.75" x14ac:dyDescent="0.3">
      <c r="A29" s="1">
        <f t="shared" ref="A29:A62" si="1">A28+1</f>
        <v>2</v>
      </c>
      <c r="B29" s="6" t="s">
        <v>133</v>
      </c>
      <c r="C29" s="7" t="s">
        <v>64</v>
      </c>
    </row>
    <row r="30" spans="1:3" ht="18.75" x14ac:dyDescent="0.3">
      <c r="A30" s="1">
        <f t="shared" si="1"/>
        <v>3</v>
      </c>
      <c r="B30" s="5" t="s">
        <v>54</v>
      </c>
      <c r="C30" s="3" t="s">
        <v>63</v>
      </c>
    </row>
    <row r="31" spans="1:3" ht="18.75" x14ac:dyDescent="0.3">
      <c r="A31" s="1">
        <f t="shared" si="1"/>
        <v>4</v>
      </c>
      <c r="B31" s="6" t="s">
        <v>132</v>
      </c>
      <c r="C31" s="7" t="s">
        <v>131</v>
      </c>
    </row>
    <row r="32" spans="1:3" ht="18.75" x14ac:dyDescent="0.3">
      <c r="A32" s="1">
        <f t="shared" si="1"/>
        <v>5</v>
      </c>
      <c r="B32" s="2" t="s">
        <v>18</v>
      </c>
      <c r="C32" s="3" t="s">
        <v>19</v>
      </c>
    </row>
    <row r="33" spans="1:3" ht="18.75" x14ac:dyDescent="0.3">
      <c r="A33" s="1">
        <f t="shared" si="1"/>
        <v>6</v>
      </c>
      <c r="B33" s="6" t="s">
        <v>65</v>
      </c>
      <c r="C33" s="7" t="s">
        <v>66</v>
      </c>
    </row>
    <row r="34" spans="1:3" ht="18.75" x14ac:dyDescent="0.3">
      <c r="A34" s="1">
        <f t="shared" si="1"/>
        <v>7</v>
      </c>
      <c r="B34" s="5" t="s">
        <v>144</v>
      </c>
      <c r="C34" s="3" t="s">
        <v>145</v>
      </c>
    </row>
    <row r="35" spans="1:3" ht="18.75" x14ac:dyDescent="0.3">
      <c r="A35" s="1">
        <f t="shared" si="1"/>
        <v>8</v>
      </c>
      <c r="B35" s="6" t="s">
        <v>135</v>
      </c>
      <c r="C35" s="7" t="s">
        <v>134</v>
      </c>
    </row>
    <row r="36" spans="1:3" ht="18.75" x14ac:dyDescent="0.3">
      <c r="A36" s="1">
        <f t="shared" si="1"/>
        <v>9</v>
      </c>
      <c r="B36" s="5" t="s">
        <v>136</v>
      </c>
      <c r="C36" s="3" t="s">
        <v>137</v>
      </c>
    </row>
    <row r="37" spans="1:3" ht="18.75" x14ac:dyDescent="0.3">
      <c r="A37" s="1">
        <f t="shared" si="1"/>
        <v>10</v>
      </c>
      <c r="B37" s="6" t="s">
        <v>146</v>
      </c>
      <c r="C37" s="7" t="s">
        <v>147</v>
      </c>
    </row>
    <row r="38" spans="1:3" ht="18.75" x14ac:dyDescent="0.3">
      <c r="A38" s="1">
        <f t="shared" si="1"/>
        <v>11</v>
      </c>
      <c r="B38" s="5" t="s">
        <v>53</v>
      </c>
      <c r="C38" s="4" t="s">
        <v>68</v>
      </c>
    </row>
    <row r="39" spans="1:3" ht="18.75" x14ac:dyDescent="0.3">
      <c r="A39" s="1">
        <f t="shared" si="1"/>
        <v>12</v>
      </c>
      <c r="B39" s="6" t="s">
        <v>90</v>
      </c>
      <c r="C39" s="7" t="s">
        <v>91</v>
      </c>
    </row>
    <row r="40" spans="1:3" ht="18.75" x14ac:dyDescent="0.3">
      <c r="A40" s="1">
        <f t="shared" si="1"/>
        <v>13</v>
      </c>
      <c r="B40" s="5" t="s">
        <v>50</v>
      </c>
      <c r="C40" s="3" t="s">
        <v>69</v>
      </c>
    </row>
    <row r="41" spans="1:3" ht="18.75" x14ac:dyDescent="0.3">
      <c r="A41" s="1">
        <f t="shared" si="1"/>
        <v>14</v>
      </c>
      <c r="B41" s="6" t="s">
        <v>61</v>
      </c>
      <c r="C41" s="7" t="s">
        <v>70</v>
      </c>
    </row>
    <row r="42" spans="1:3" ht="18.75" x14ac:dyDescent="0.3">
      <c r="A42" s="1">
        <f t="shared" si="1"/>
        <v>15</v>
      </c>
      <c r="B42" s="2" t="s">
        <v>44</v>
      </c>
      <c r="C42" s="4" t="s">
        <v>71</v>
      </c>
    </row>
    <row r="43" spans="1:3" ht="18.75" x14ac:dyDescent="0.3">
      <c r="A43" s="1">
        <f t="shared" si="1"/>
        <v>16</v>
      </c>
      <c r="B43" s="6" t="s">
        <v>20</v>
      </c>
      <c r="C43" s="7" t="s">
        <v>72</v>
      </c>
    </row>
    <row r="44" spans="1:3" ht="18.75" x14ac:dyDescent="0.3">
      <c r="A44" s="1">
        <f t="shared" si="1"/>
        <v>17</v>
      </c>
      <c r="B44" s="5" t="s">
        <v>45</v>
      </c>
      <c r="C44" s="4" t="s">
        <v>73</v>
      </c>
    </row>
    <row r="45" spans="1:3" ht="18.75" x14ac:dyDescent="0.3">
      <c r="A45" s="1">
        <f t="shared" si="1"/>
        <v>18</v>
      </c>
      <c r="B45" s="6" t="s">
        <v>46</v>
      </c>
      <c r="C45" s="7" t="s">
        <v>74</v>
      </c>
    </row>
    <row r="46" spans="1:3" ht="18.75" x14ac:dyDescent="0.3">
      <c r="A46" s="1">
        <f t="shared" si="1"/>
        <v>19</v>
      </c>
      <c r="B46" s="2" t="s">
        <v>140</v>
      </c>
      <c r="C46" s="3" t="s">
        <v>141</v>
      </c>
    </row>
    <row r="47" spans="1:3" ht="18.75" x14ac:dyDescent="0.3">
      <c r="A47" s="1">
        <f t="shared" si="1"/>
        <v>20</v>
      </c>
      <c r="B47" s="6" t="s">
        <v>21</v>
      </c>
      <c r="C47" s="7" t="s">
        <v>77</v>
      </c>
    </row>
    <row r="48" spans="1:3" ht="18.75" x14ac:dyDescent="0.3">
      <c r="A48" s="1">
        <f t="shared" si="1"/>
        <v>21</v>
      </c>
      <c r="B48" s="5" t="s">
        <v>75</v>
      </c>
      <c r="C48" s="4" t="s">
        <v>76</v>
      </c>
    </row>
    <row r="49" spans="1:3" ht="18.75" x14ac:dyDescent="0.3">
      <c r="A49" s="1">
        <f t="shared" si="1"/>
        <v>22</v>
      </c>
      <c r="B49" s="6" t="s">
        <v>56</v>
      </c>
      <c r="C49" s="7" t="s">
        <v>78</v>
      </c>
    </row>
    <row r="50" spans="1:3" ht="18.75" x14ac:dyDescent="0.3">
      <c r="A50" s="1">
        <f t="shared" si="1"/>
        <v>23</v>
      </c>
      <c r="B50" s="5" t="s">
        <v>57</v>
      </c>
      <c r="C50" s="3" t="s">
        <v>79</v>
      </c>
    </row>
    <row r="51" spans="1:3" ht="18.75" x14ac:dyDescent="0.3">
      <c r="A51" s="1">
        <f t="shared" si="1"/>
        <v>24</v>
      </c>
      <c r="B51" s="6" t="s">
        <v>58</v>
      </c>
      <c r="C51" s="7" t="s">
        <v>80</v>
      </c>
    </row>
    <row r="52" spans="1:3" ht="18.75" x14ac:dyDescent="0.3">
      <c r="A52" s="1">
        <f t="shared" si="1"/>
        <v>25</v>
      </c>
      <c r="B52" s="5" t="s">
        <v>59</v>
      </c>
      <c r="C52" s="3" t="s">
        <v>81</v>
      </c>
    </row>
    <row r="53" spans="1:3" ht="18.75" x14ac:dyDescent="0.3">
      <c r="A53" s="1">
        <f t="shared" si="1"/>
        <v>26</v>
      </c>
      <c r="B53" s="6" t="s">
        <v>138</v>
      </c>
      <c r="C53" s="7" t="s">
        <v>139</v>
      </c>
    </row>
    <row r="54" spans="1:3" ht="18.75" x14ac:dyDescent="0.3">
      <c r="A54" s="1">
        <f t="shared" si="1"/>
        <v>27</v>
      </c>
      <c r="B54" s="5" t="s">
        <v>60</v>
      </c>
      <c r="C54" s="4" t="s">
        <v>82</v>
      </c>
    </row>
    <row r="55" spans="1:3" ht="18.75" x14ac:dyDescent="0.3">
      <c r="A55" s="1">
        <f t="shared" si="1"/>
        <v>28</v>
      </c>
      <c r="B55" s="6" t="s">
        <v>142</v>
      </c>
      <c r="C55" s="7" t="s">
        <v>143</v>
      </c>
    </row>
    <row r="56" spans="1:3" ht="18.75" x14ac:dyDescent="0.3">
      <c r="A56" s="1">
        <f t="shared" si="1"/>
        <v>29</v>
      </c>
      <c r="B56" s="5" t="s">
        <v>22</v>
      </c>
      <c r="C56" s="4" t="s">
        <v>83</v>
      </c>
    </row>
    <row r="57" spans="1:3" ht="18.75" x14ac:dyDescent="0.3">
      <c r="A57" s="1">
        <f t="shared" si="1"/>
        <v>30</v>
      </c>
      <c r="B57" s="6" t="s">
        <v>24</v>
      </c>
      <c r="C57" s="7" t="s">
        <v>84</v>
      </c>
    </row>
    <row r="58" spans="1:3" ht="18.75" x14ac:dyDescent="0.3">
      <c r="A58" s="1">
        <f t="shared" si="1"/>
        <v>31</v>
      </c>
      <c r="B58" s="2" t="s">
        <v>23</v>
      </c>
      <c r="C58" s="3" t="s">
        <v>85</v>
      </c>
    </row>
    <row r="59" spans="1:3" ht="18.75" x14ac:dyDescent="0.3">
      <c r="A59" s="1">
        <f t="shared" si="1"/>
        <v>32</v>
      </c>
      <c r="B59" s="6" t="s">
        <v>48</v>
      </c>
      <c r="C59" s="7" t="s">
        <v>86</v>
      </c>
    </row>
    <row r="60" spans="1:3" s="41" customFormat="1" ht="18.75" x14ac:dyDescent="0.3">
      <c r="A60" s="1">
        <f t="shared" si="1"/>
        <v>33</v>
      </c>
      <c r="B60" s="2" t="s">
        <v>49</v>
      </c>
      <c r="C60" s="3" t="s">
        <v>89</v>
      </c>
    </row>
    <row r="61" spans="1:3" s="41" customFormat="1" ht="18.75" x14ac:dyDescent="0.3">
      <c r="A61" s="1">
        <f t="shared" si="1"/>
        <v>34</v>
      </c>
      <c r="B61" s="6" t="s">
        <v>47</v>
      </c>
      <c r="C61" s="7" t="s">
        <v>88</v>
      </c>
    </row>
    <row r="62" spans="1:3" s="41" customFormat="1" ht="18.75" x14ac:dyDescent="0.3">
      <c r="A62" s="1">
        <f t="shared" si="1"/>
        <v>35</v>
      </c>
      <c r="B62" s="5" t="s">
        <v>55</v>
      </c>
      <c r="C62" s="3" t="s">
        <v>87</v>
      </c>
    </row>
    <row r="63" spans="1:3" x14ac:dyDescent="0.25">
      <c r="A63" s="18"/>
      <c r="B63" s="18"/>
      <c r="C63" s="18"/>
    </row>
    <row r="64" spans="1:3" ht="21" x14ac:dyDescent="0.35">
      <c r="A64" s="105" t="s">
        <v>97</v>
      </c>
      <c r="B64" s="105"/>
      <c r="C64" s="105"/>
    </row>
    <row r="65" spans="1:3" ht="18.75" x14ac:dyDescent="0.3">
      <c r="A65" s="32">
        <f>1</f>
        <v>1</v>
      </c>
      <c r="B65" s="33" t="s">
        <v>95</v>
      </c>
      <c r="C65" s="34" t="s">
        <v>101</v>
      </c>
    </row>
    <row r="66" spans="1:3" ht="18.75" x14ac:dyDescent="0.3">
      <c r="A66" s="32">
        <f>A65+1</f>
        <v>2</v>
      </c>
      <c r="B66" s="35" t="s">
        <v>96</v>
      </c>
      <c r="C66" s="36" t="s">
        <v>102</v>
      </c>
    </row>
    <row r="67" spans="1:3" ht="18.75" x14ac:dyDescent="0.3">
      <c r="A67" s="32">
        <f>A66+1</f>
        <v>3</v>
      </c>
      <c r="B67" s="33" t="s">
        <v>94</v>
      </c>
      <c r="C67" s="34" t="s">
        <v>100</v>
      </c>
    </row>
    <row r="68" spans="1:3" ht="18.75" x14ac:dyDescent="0.3">
      <c r="A68" s="32">
        <f>A67+1</f>
        <v>4</v>
      </c>
      <c r="B68" s="35" t="s">
        <v>103</v>
      </c>
      <c r="C68" s="36" t="s">
        <v>104</v>
      </c>
    </row>
    <row r="69" spans="1:3" ht="18.75" x14ac:dyDescent="0.3">
      <c r="A69" s="32">
        <f>A68+1</f>
        <v>5</v>
      </c>
      <c r="B69" s="33" t="s">
        <v>148</v>
      </c>
      <c r="C69" s="34" t="s">
        <v>149</v>
      </c>
    </row>
    <row r="70" spans="1:3" ht="18.75" x14ac:dyDescent="0.3">
      <c r="A70" s="32">
        <f>A69+1</f>
        <v>6</v>
      </c>
      <c r="B70" s="35" t="s">
        <v>93</v>
      </c>
      <c r="C70" s="36" t="s">
        <v>99</v>
      </c>
    </row>
    <row r="71" spans="1:3" x14ac:dyDescent="0.25">
      <c r="A71" s="18"/>
      <c r="B71" s="18"/>
      <c r="C71" s="18"/>
    </row>
    <row r="72" spans="1:3" ht="21" x14ac:dyDescent="0.35">
      <c r="A72" s="105" t="s">
        <v>105</v>
      </c>
      <c r="B72" s="105"/>
      <c r="C72" s="105"/>
    </row>
    <row r="73" spans="1:3" ht="18.75" x14ac:dyDescent="0.3">
      <c r="A73" s="32">
        <f>1</f>
        <v>1</v>
      </c>
      <c r="B73" s="33" t="s">
        <v>106</v>
      </c>
      <c r="C73" s="34" t="s">
        <v>110</v>
      </c>
    </row>
    <row r="74" spans="1:3" ht="18.75" x14ac:dyDescent="0.3">
      <c r="A74" s="32">
        <f t="shared" ref="A74:A79" si="2">A73+1</f>
        <v>2</v>
      </c>
      <c r="B74" s="35" t="s">
        <v>51</v>
      </c>
      <c r="C74" s="36" t="s">
        <v>67</v>
      </c>
    </row>
    <row r="75" spans="1:3" ht="18.75" x14ac:dyDescent="0.3">
      <c r="A75" s="32">
        <f t="shared" si="2"/>
        <v>3</v>
      </c>
      <c r="B75" s="33" t="s">
        <v>52</v>
      </c>
      <c r="C75" s="34" t="s">
        <v>108</v>
      </c>
    </row>
    <row r="76" spans="1:3" ht="18.75" x14ac:dyDescent="0.3">
      <c r="A76" s="52">
        <f t="shared" si="2"/>
        <v>4</v>
      </c>
      <c r="B76" s="35" t="s">
        <v>150</v>
      </c>
      <c r="C76" s="36" t="s">
        <v>151</v>
      </c>
    </row>
    <row r="77" spans="1:3" ht="18.75" x14ac:dyDescent="0.3">
      <c r="A77" s="32">
        <f t="shared" si="2"/>
        <v>5</v>
      </c>
      <c r="B77" s="33" t="s">
        <v>112</v>
      </c>
      <c r="C77" s="34" t="s">
        <v>114</v>
      </c>
    </row>
    <row r="78" spans="1:3" ht="18.75" x14ac:dyDescent="0.3">
      <c r="A78" s="32">
        <f t="shared" si="2"/>
        <v>6</v>
      </c>
      <c r="B78" s="35" t="s">
        <v>111</v>
      </c>
      <c r="C78" s="36" t="s">
        <v>113</v>
      </c>
    </row>
    <row r="79" spans="1:3" ht="18.75" x14ac:dyDescent="0.3">
      <c r="A79" s="32">
        <f t="shared" si="2"/>
        <v>7</v>
      </c>
      <c r="B79" s="33" t="s">
        <v>107</v>
      </c>
      <c r="C79" s="34" t="s">
        <v>109</v>
      </c>
    </row>
    <row r="97" spans="2:3" ht="15.75" x14ac:dyDescent="0.25">
      <c r="B97" s="27"/>
      <c r="C97" s="25"/>
    </row>
    <row r="98" spans="2:3" ht="15.75" x14ac:dyDescent="0.25">
      <c r="B98" s="27"/>
      <c r="C98" s="25"/>
    </row>
    <row r="102" spans="2:3" ht="15.75" x14ac:dyDescent="0.25">
      <c r="B102" s="28"/>
      <c r="C102" s="25"/>
    </row>
    <row r="103" spans="2:3" ht="15.75" x14ac:dyDescent="0.25">
      <c r="B103" s="28"/>
      <c r="C103" s="25"/>
    </row>
    <row r="104" spans="2:3" ht="15.75" x14ac:dyDescent="0.25">
      <c r="B104" s="28"/>
      <c r="C104" s="29"/>
    </row>
    <row r="105" spans="2:3" ht="15.75" x14ac:dyDescent="0.25">
      <c r="B105" s="30"/>
      <c r="C105" s="25"/>
    </row>
    <row r="106" spans="2:3" ht="15.75" x14ac:dyDescent="0.25">
      <c r="B106" s="28"/>
      <c r="C106" s="25"/>
    </row>
    <row r="107" spans="2:3" ht="15.75" x14ac:dyDescent="0.25">
      <c r="B107" s="30"/>
      <c r="C107" s="25"/>
    </row>
    <row r="108" spans="2:3" ht="15.75" x14ac:dyDescent="0.25">
      <c r="B108" s="30"/>
      <c r="C108" s="25"/>
    </row>
    <row r="109" spans="2:3" ht="15.75" x14ac:dyDescent="0.25">
      <c r="B109" s="30"/>
      <c r="C109" s="25"/>
    </row>
    <row r="110" spans="2:3" ht="15.75" x14ac:dyDescent="0.25">
      <c r="B110" s="30"/>
      <c r="C110" s="25"/>
    </row>
    <row r="111" spans="2:3" ht="15.75" x14ac:dyDescent="0.25">
      <c r="B111" s="30"/>
      <c r="C111" s="25"/>
    </row>
    <row r="112" spans="2:3" ht="15.75" x14ac:dyDescent="0.25">
      <c r="B112" s="30"/>
      <c r="C112" s="25"/>
    </row>
    <row r="113" spans="2:3" ht="15.75" x14ac:dyDescent="0.25">
      <c r="B113" s="28"/>
      <c r="C113" s="29"/>
    </row>
    <row r="114" spans="2:3" ht="15.75" x14ac:dyDescent="0.25">
      <c r="B114" s="30"/>
      <c r="C114" s="25"/>
    </row>
    <row r="115" spans="2:3" ht="15.75" x14ac:dyDescent="0.25">
      <c r="B115" s="30"/>
      <c r="C115" s="25"/>
    </row>
    <row r="116" spans="2:3" ht="15.75" x14ac:dyDescent="0.25">
      <c r="B116" s="30"/>
      <c r="C116" s="25"/>
    </row>
    <row r="117" spans="2:3" ht="15.75" x14ac:dyDescent="0.25">
      <c r="B117" s="30"/>
      <c r="C117" s="25"/>
    </row>
    <row r="118" spans="2:3" ht="15.75" x14ac:dyDescent="0.25">
      <c r="B118" s="30"/>
      <c r="C118" s="25"/>
    </row>
    <row r="119" spans="2:3" ht="15.75" x14ac:dyDescent="0.25">
      <c r="B119" s="30"/>
      <c r="C119" s="25"/>
    </row>
    <row r="120" spans="2:3" ht="15.75" x14ac:dyDescent="0.25">
      <c r="B120" s="28"/>
      <c r="C120" s="29"/>
    </row>
    <row r="121" spans="2:3" ht="15.75" x14ac:dyDescent="0.25">
      <c r="B121" s="30"/>
      <c r="C121" s="29"/>
    </row>
    <row r="122" spans="2:3" ht="15.75" x14ac:dyDescent="0.25">
      <c r="B122" s="30"/>
      <c r="C122" s="25"/>
    </row>
    <row r="123" spans="2:3" ht="15.75" x14ac:dyDescent="0.25">
      <c r="B123" s="30"/>
      <c r="C123" s="25"/>
    </row>
    <row r="124" spans="2:3" ht="15.75" x14ac:dyDescent="0.25">
      <c r="B124" s="28"/>
      <c r="C124" s="25"/>
    </row>
    <row r="125" spans="2:3" ht="15.75" x14ac:dyDescent="0.25">
      <c r="B125" s="30"/>
      <c r="C125" s="25"/>
    </row>
    <row r="126" spans="2:3" ht="15.75" x14ac:dyDescent="0.25">
      <c r="B126" s="30"/>
      <c r="C126" s="31"/>
    </row>
    <row r="127" spans="2:3" ht="15.75" x14ac:dyDescent="0.25">
      <c r="B127" s="30"/>
      <c r="C127" s="31"/>
    </row>
    <row r="128" spans="2:3" ht="15.75" x14ac:dyDescent="0.25">
      <c r="B128" s="28"/>
      <c r="C128" s="31"/>
    </row>
    <row r="129" spans="2:3" ht="15.75" x14ac:dyDescent="0.25">
      <c r="B129" s="30"/>
      <c r="C129" s="31"/>
    </row>
    <row r="130" spans="2:3" ht="15.75" x14ac:dyDescent="0.25">
      <c r="B130" s="30"/>
      <c r="C130" s="31"/>
    </row>
    <row r="131" spans="2:3" ht="15.75" x14ac:dyDescent="0.25">
      <c r="B131" s="28"/>
      <c r="C131" s="31"/>
    </row>
    <row r="132" spans="2:3" ht="15.75" x14ac:dyDescent="0.25">
      <c r="B132" s="28"/>
      <c r="C132" s="31"/>
    </row>
    <row r="133" spans="2:3" ht="15.75" x14ac:dyDescent="0.25">
      <c r="B133" s="30"/>
      <c r="C133" s="31"/>
    </row>
    <row r="134" spans="2:3" ht="15.75" x14ac:dyDescent="0.25">
      <c r="B134" s="30"/>
      <c r="C134" s="31"/>
    </row>
    <row r="135" spans="2:3" ht="15.75" x14ac:dyDescent="0.25">
      <c r="B135" s="30"/>
      <c r="C135" s="31"/>
    </row>
    <row r="136" spans="2:3" ht="15.75" x14ac:dyDescent="0.25">
      <c r="B136" s="30"/>
      <c r="C136" s="31"/>
    </row>
    <row r="137" spans="2:3" ht="15.75" x14ac:dyDescent="0.25">
      <c r="B137" s="30"/>
      <c r="C137" s="31"/>
    </row>
    <row r="138" spans="2:3" ht="15.75" x14ac:dyDescent="0.25">
      <c r="B138" s="30"/>
      <c r="C138" s="31"/>
    </row>
    <row r="139" spans="2:3" ht="15.75" x14ac:dyDescent="0.25">
      <c r="B139" s="28"/>
      <c r="C139" s="31"/>
    </row>
    <row r="140" spans="2:3" ht="15.75" x14ac:dyDescent="0.25">
      <c r="B140" s="30"/>
      <c r="C140" s="31"/>
    </row>
    <row r="141" spans="2:3" ht="15.75" x14ac:dyDescent="0.25">
      <c r="B141" s="28"/>
      <c r="C141" s="31"/>
    </row>
    <row r="142" spans="2:3" ht="15.75" x14ac:dyDescent="0.25">
      <c r="B142" s="30"/>
      <c r="C142" s="31"/>
    </row>
    <row r="143" spans="2:3" ht="15.75" x14ac:dyDescent="0.25">
      <c r="B143" s="30"/>
      <c r="C143" s="31"/>
    </row>
  </sheetData>
  <sheetProtection algorithmName="SHA-512" hashValue="ApdmG95qNlE4rAemo4qRaPWICWoHk/PrsBPzlcg04o/NKACb8PQQCGdePDouag9gwIKwrrYrMiPRPDefXZ6yTg==" saltValue="JLQxXrbXq3wpUD7mPt/NWg==" spinCount="100000" sheet="1" selectLockedCells="1"/>
  <sortState xmlns:xlrd2="http://schemas.microsoft.com/office/spreadsheetml/2017/richdata2" ref="A16:C25">
    <sortCondition ref="B15"/>
  </sortState>
  <mergeCells count="9">
    <mergeCell ref="A27:C27"/>
    <mergeCell ref="A64:C64"/>
    <mergeCell ref="A72:C72"/>
    <mergeCell ref="A11:C11"/>
    <mergeCell ref="A7:C7"/>
    <mergeCell ref="A8:C8"/>
    <mergeCell ref="A9:C9"/>
    <mergeCell ref="A10:C10"/>
    <mergeCell ref="A14:C14"/>
  </mergeCells>
  <pageMargins left="0.75" right="0.1" top="0.1" bottom="0.1" header="0.1" footer="0"/>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Budgeting Planner</vt:lpstr>
      <vt:lpstr>Budget vs. Actual</vt:lpstr>
      <vt:lpstr>Mortgage Calculator</vt:lpstr>
      <vt:lpstr>Chart of Accounts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Brantley Freeman</dc:creator>
  <cp:lastModifiedBy>Amber Boulton</cp:lastModifiedBy>
  <cp:lastPrinted>2020-08-07T16:31:46Z</cp:lastPrinted>
  <dcterms:created xsi:type="dcterms:W3CDTF">2014-05-23T14:57:05Z</dcterms:created>
  <dcterms:modified xsi:type="dcterms:W3CDTF">2022-01-12T22:04:57Z</dcterms:modified>
</cp:coreProperties>
</file>